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J194" i="1"/>
  <c r="I194" i="1"/>
  <c r="H194" i="1"/>
  <c r="G194" i="1"/>
  <c r="F194" i="1"/>
  <c r="J175" i="1"/>
  <c r="I175" i="1"/>
  <c r="H175" i="1"/>
  <c r="G175" i="1"/>
  <c r="F175" i="1"/>
  <c r="J165" i="1"/>
  <c r="I165" i="1"/>
  <c r="H165" i="1"/>
  <c r="G165" i="1"/>
  <c r="F165" i="1"/>
  <c r="J146" i="1"/>
  <c r="I146" i="1"/>
  <c r="H146" i="1"/>
  <c r="G146" i="1"/>
  <c r="F146" i="1"/>
  <c r="J156" i="1"/>
  <c r="I156" i="1"/>
  <c r="H156" i="1"/>
  <c r="G156" i="1"/>
  <c r="F156" i="1"/>
  <c r="J137" i="1"/>
  <c r="J138" i="1" s="1"/>
  <c r="I137" i="1"/>
  <c r="H137" i="1"/>
  <c r="G137" i="1"/>
  <c r="F137" i="1"/>
  <c r="F138" i="1" s="1"/>
  <c r="K127" i="1"/>
  <c r="J127" i="1"/>
  <c r="I127" i="1"/>
  <c r="H127" i="1"/>
  <c r="G127" i="1"/>
  <c r="F127" i="1"/>
  <c r="J118" i="1"/>
  <c r="I118" i="1"/>
  <c r="H118" i="1"/>
  <c r="G118" i="1"/>
  <c r="F118" i="1"/>
  <c r="F119" i="1" s="1"/>
  <c r="J108" i="1"/>
  <c r="I108" i="1"/>
  <c r="H108" i="1"/>
  <c r="G108" i="1"/>
  <c r="F108" i="1"/>
  <c r="J119" i="1" l="1"/>
  <c r="H176" i="1"/>
  <c r="J176" i="1"/>
  <c r="I176" i="1"/>
  <c r="G176" i="1"/>
  <c r="F176" i="1"/>
  <c r="I138" i="1"/>
  <c r="G119" i="1"/>
  <c r="I119" i="1"/>
  <c r="H119" i="1"/>
  <c r="G157" i="1"/>
  <c r="H157" i="1"/>
  <c r="I157" i="1"/>
  <c r="F157" i="1"/>
  <c r="J157" i="1"/>
  <c r="G138" i="1"/>
  <c r="H138" i="1"/>
  <c r="B387" i="1"/>
  <c r="L386" i="1"/>
  <c r="J386" i="1"/>
  <c r="I386" i="1"/>
  <c r="H386" i="1"/>
  <c r="G386" i="1"/>
  <c r="F386" i="1"/>
  <c r="B377" i="1"/>
  <c r="L376" i="1"/>
  <c r="L387" i="1" s="1"/>
  <c r="J376" i="1"/>
  <c r="I376" i="1"/>
  <c r="H376" i="1"/>
  <c r="G376" i="1"/>
  <c r="F376" i="1"/>
  <c r="B368" i="1"/>
  <c r="A368" i="1"/>
  <c r="L367" i="1"/>
  <c r="J367" i="1"/>
  <c r="I367" i="1"/>
  <c r="H367" i="1"/>
  <c r="G367" i="1"/>
  <c r="F367" i="1"/>
  <c r="B358" i="1"/>
  <c r="L357" i="1"/>
  <c r="J357" i="1"/>
  <c r="I357" i="1"/>
  <c r="H357" i="1"/>
  <c r="G357" i="1"/>
  <c r="F357" i="1"/>
  <c r="B349" i="1"/>
  <c r="A349" i="1"/>
  <c r="L348" i="1"/>
  <c r="J348" i="1"/>
  <c r="J349" i="1" s="1"/>
  <c r="I348" i="1"/>
  <c r="I349" i="1" s="1"/>
  <c r="H348" i="1"/>
  <c r="H349" i="1" s="1"/>
  <c r="G348" i="1"/>
  <c r="G349" i="1" s="1"/>
  <c r="F348" i="1"/>
  <c r="F349" i="1" s="1"/>
  <c r="B339" i="1"/>
  <c r="L349" i="1"/>
  <c r="B330" i="1"/>
  <c r="A330" i="1"/>
  <c r="L329" i="1"/>
  <c r="J329" i="1"/>
  <c r="I329" i="1"/>
  <c r="H329" i="1"/>
  <c r="G329" i="1"/>
  <c r="F329" i="1"/>
  <c r="B320" i="1"/>
  <c r="L319" i="1"/>
  <c r="J319" i="1"/>
  <c r="I319" i="1"/>
  <c r="H319" i="1"/>
  <c r="G319" i="1"/>
  <c r="F319" i="1"/>
  <c r="B311" i="1"/>
  <c r="A311" i="1"/>
  <c r="L310" i="1"/>
  <c r="J310" i="1"/>
  <c r="I310" i="1"/>
  <c r="H310" i="1"/>
  <c r="G310" i="1"/>
  <c r="F310" i="1"/>
  <c r="B301" i="1"/>
  <c r="L300" i="1"/>
  <c r="L311" i="1" s="1"/>
  <c r="J300" i="1"/>
  <c r="I300" i="1"/>
  <c r="H300" i="1"/>
  <c r="G300" i="1"/>
  <c r="F300" i="1"/>
  <c r="B292" i="1"/>
  <c r="A292" i="1"/>
  <c r="L291" i="1"/>
  <c r="J291" i="1"/>
  <c r="I291" i="1"/>
  <c r="H291" i="1"/>
  <c r="G291" i="1"/>
  <c r="F291" i="1"/>
  <c r="B282" i="1"/>
  <c r="L281" i="1"/>
  <c r="J281" i="1"/>
  <c r="I281" i="1"/>
  <c r="H281" i="1"/>
  <c r="G281" i="1"/>
  <c r="F281" i="1"/>
  <c r="B273" i="1"/>
  <c r="A273" i="1"/>
  <c r="L272" i="1"/>
  <c r="J272" i="1"/>
  <c r="I272" i="1"/>
  <c r="H272" i="1"/>
  <c r="G272" i="1"/>
  <c r="F272" i="1"/>
  <c r="B263" i="1"/>
  <c r="L262" i="1"/>
  <c r="J262" i="1"/>
  <c r="I262" i="1"/>
  <c r="H262" i="1"/>
  <c r="G262" i="1"/>
  <c r="F262" i="1"/>
  <c r="B254" i="1"/>
  <c r="A254" i="1"/>
  <c r="L253" i="1"/>
  <c r="L254" i="1" s="1"/>
  <c r="J253" i="1"/>
  <c r="I253" i="1"/>
  <c r="H253" i="1"/>
  <c r="G253" i="1"/>
  <c r="F253" i="1"/>
  <c r="B244" i="1"/>
  <c r="L243" i="1"/>
  <c r="J243" i="1"/>
  <c r="I243" i="1"/>
  <c r="H243" i="1"/>
  <c r="G243" i="1"/>
  <c r="F243" i="1"/>
  <c r="B235" i="1"/>
  <c r="A235" i="1"/>
  <c r="L234" i="1"/>
  <c r="J234" i="1"/>
  <c r="I234" i="1"/>
  <c r="H234" i="1"/>
  <c r="G234" i="1"/>
  <c r="F234" i="1"/>
  <c r="B225" i="1"/>
  <c r="L224" i="1"/>
  <c r="J224" i="1"/>
  <c r="I224" i="1"/>
  <c r="H224" i="1"/>
  <c r="G224" i="1"/>
  <c r="F224" i="1"/>
  <c r="B216" i="1"/>
  <c r="A216" i="1"/>
  <c r="L215" i="1"/>
  <c r="J215" i="1"/>
  <c r="I215" i="1"/>
  <c r="H215" i="1"/>
  <c r="G215" i="1"/>
  <c r="F215" i="1"/>
  <c r="L205" i="1"/>
  <c r="J205" i="1"/>
  <c r="I205" i="1"/>
  <c r="H205" i="1"/>
  <c r="G205" i="1"/>
  <c r="F205" i="1"/>
  <c r="L330" i="1" l="1"/>
  <c r="L216" i="1"/>
  <c r="L292" i="1"/>
  <c r="L273" i="1"/>
  <c r="L235" i="1"/>
  <c r="L388" i="1" s="1"/>
  <c r="H273" i="1"/>
  <c r="I273" i="1"/>
  <c r="F273" i="1"/>
  <c r="F254" i="1"/>
  <c r="G216" i="1"/>
  <c r="L368" i="1"/>
  <c r="I330" i="1"/>
  <c r="J387" i="1"/>
  <c r="I387" i="1"/>
  <c r="H387" i="1"/>
  <c r="G387" i="1"/>
  <c r="F387" i="1"/>
  <c r="I368" i="1"/>
  <c r="F368" i="1"/>
  <c r="J368" i="1"/>
  <c r="F330" i="1"/>
  <c r="H330" i="1"/>
  <c r="I311" i="1"/>
  <c r="H311" i="1"/>
  <c r="F292" i="1"/>
  <c r="J292" i="1"/>
  <c r="H292" i="1"/>
  <c r="J273" i="1"/>
  <c r="G273" i="1"/>
  <c r="J254" i="1"/>
  <c r="H254" i="1"/>
  <c r="G254" i="1"/>
  <c r="I235" i="1"/>
  <c r="G235" i="1"/>
  <c r="H368" i="1"/>
  <c r="G368" i="1"/>
  <c r="G330" i="1"/>
  <c r="J330" i="1"/>
  <c r="F311" i="1"/>
  <c r="J311" i="1"/>
  <c r="G311" i="1"/>
  <c r="I292" i="1"/>
  <c r="G292" i="1"/>
  <c r="I254" i="1"/>
  <c r="H235" i="1"/>
  <c r="F235" i="1"/>
  <c r="J235" i="1"/>
  <c r="F216" i="1"/>
  <c r="J216" i="1"/>
  <c r="I216" i="1"/>
  <c r="H216" i="1"/>
  <c r="J99" i="1"/>
  <c r="I99" i="1"/>
  <c r="H99" i="1"/>
  <c r="G99" i="1"/>
  <c r="F99" i="1"/>
  <c r="G388" i="1" l="1"/>
  <c r="I388" i="1"/>
  <c r="H388" i="1"/>
  <c r="F388" i="1"/>
  <c r="J388" i="1"/>
  <c r="J89" i="1"/>
  <c r="J100" i="1" s="1"/>
  <c r="I89" i="1"/>
  <c r="I100" i="1" s="1"/>
  <c r="H89" i="1"/>
  <c r="H100" i="1" s="1"/>
  <c r="G89" i="1"/>
  <c r="G100" i="1" s="1"/>
  <c r="F89" i="1"/>
  <c r="F100" i="1" s="1"/>
  <c r="J70" i="1"/>
  <c r="I70" i="1"/>
  <c r="H70" i="1"/>
  <c r="G70" i="1"/>
  <c r="F70" i="1"/>
  <c r="J80" i="1"/>
  <c r="I80" i="1"/>
  <c r="H80" i="1"/>
  <c r="G80" i="1"/>
  <c r="F80" i="1"/>
  <c r="J61" i="1"/>
  <c r="I61" i="1"/>
  <c r="H61" i="1"/>
  <c r="G61" i="1"/>
  <c r="F61" i="1"/>
  <c r="J51" i="1"/>
  <c r="I51" i="1"/>
  <c r="H51" i="1"/>
  <c r="G51" i="1"/>
  <c r="F51" i="1"/>
  <c r="J42" i="1"/>
  <c r="J43" i="1" s="1"/>
  <c r="I42" i="1"/>
  <c r="I43" i="1" s="1"/>
  <c r="H42" i="1"/>
  <c r="H43" i="1" s="1"/>
  <c r="G42" i="1"/>
  <c r="G43" i="1" s="1"/>
  <c r="F42" i="1"/>
  <c r="F43" i="1" s="1"/>
  <c r="J23" i="1"/>
  <c r="I23" i="1"/>
  <c r="H23" i="1"/>
  <c r="G23" i="1"/>
  <c r="F23" i="1"/>
  <c r="J13" i="1"/>
  <c r="I13" i="1"/>
  <c r="H13" i="1"/>
  <c r="G13" i="1"/>
  <c r="F13" i="1"/>
  <c r="G62" i="1" l="1"/>
  <c r="H62" i="1"/>
  <c r="I62" i="1"/>
  <c r="F62" i="1"/>
  <c r="J62" i="1"/>
  <c r="I81" i="1"/>
  <c r="J81" i="1"/>
  <c r="H81" i="1"/>
  <c r="G81" i="1"/>
  <c r="F81" i="1"/>
  <c r="B195" i="1"/>
  <c r="L194" i="1"/>
  <c r="B185" i="1"/>
  <c r="L184" i="1"/>
  <c r="I195" i="1"/>
  <c r="B176" i="1"/>
  <c r="A176" i="1"/>
  <c r="L175" i="1"/>
  <c r="B166" i="1"/>
  <c r="L165" i="1"/>
  <c r="L176" i="1" s="1"/>
  <c r="B157" i="1"/>
  <c r="A157" i="1"/>
  <c r="L156" i="1"/>
  <c r="B147" i="1"/>
  <c r="L146" i="1"/>
  <c r="B138" i="1"/>
  <c r="A138" i="1"/>
  <c r="L137" i="1"/>
  <c r="B128" i="1"/>
  <c r="L127" i="1"/>
  <c r="L138" i="1" s="1"/>
  <c r="B119" i="1"/>
  <c r="A119" i="1"/>
  <c r="L118" i="1"/>
  <c r="B109" i="1"/>
  <c r="L108" i="1"/>
  <c r="L119" i="1" s="1"/>
  <c r="B100" i="1"/>
  <c r="A100" i="1"/>
  <c r="L99" i="1"/>
  <c r="B90" i="1"/>
  <c r="L89" i="1"/>
  <c r="L100" i="1" s="1"/>
  <c r="B81" i="1"/>
  <c r="A81" i="1"/>
  <c r="L80" i="1"/>
  <c r="B71" i="1"/>
  <c r="L70" i="1"/>
  <c r="L81" i="1" s="1"/>
  <c r="B62" i="1"/>
  <c r="A62" i="1"/>
  <c r="L61" i="1"/>
  <c r="B52" i="1"/>
  <c r="L51" i="1"/>
  <c r="B43" i="1"/>
  <c r="A43" i="1"/>
  <c r="L42" i="1"/>
  <c r="B33" i="1"/>
  <c r="L32" i="1"/>
  <c r="L43" i="1" s="1"/>
  <c r="B24" i="1"/>
  <c r="A24" i="1"/>
  <c r="L23" i="1"/>
  <c r="L13" i="1"/>
  <c r="L157" i="1" l="1"/>
  <c r="L195" i="1"/>
  <c r="L62" i="1"/>
  <c r="J195" i="1"/>
  <c r="H195" i="1"/>
  <c r="G195" i="1"/>
  <c r="F195" i="1"/>
  <c r="L24" i="1"/>
  <c r="L196" i="1" s="1"/>
  <c r="G24" i="1"/>
  <c r="J24" i="1"/>
  <c r="I24" i="1"/>
  <c r="H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<sst xmlns="http://schemas.openxmlformats.org/spreadsheetml/2006/main" count="527" uniqueCount="109">
  <si>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</si>
  <si>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</si>
  <si>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</si>
  <si>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</si>
  <si>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</si>
  <si>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</si>
  <si>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</si>
  <si>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</si>
  <si>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</si>
  <si>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</si>
  <si>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</si>
  <si>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</si>
  <si>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</si>
  <si>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</si>
  <si>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</si>
  <si>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</si>
  <si>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</si>
  <si>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</si>
  <si>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</si>
  <si>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</si>
  <si>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</si>
  <si>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</si>
  <si>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</si>
  <si>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</si>
  <si>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</si>
  <si>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</si>
  <si>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</si>
  <si>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</si>
  <si>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</si>
  <si>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</si>
  <si>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</si>
  <si>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</si>
  <si>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</si>
  <si>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</si>
  <si>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</si>
  <si>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</si>
  <si>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</si>
  <si>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</si>
  <si>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</si>
  <si>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с мясом и сметаной</t>
  </si>
  <si>
    <t>МОБУ "Журавлевская ООШ"</t>
  </si>
  <si>
    <t>Савенков П.Г.</t>
  </si>
  <si>
    <t>Фрукты в асортименте (яблоко)</t>
  </si>
  <si>
    <t>Компот из сухофруктов</t>
  </si>
  <si>
    <t>Хлеб пшеничный</t>
  </si>
  <si>
    <t>Хлеб ржаной</t>
  </si>
  <si>
    <t>Плов с мясом (говядина)</t>
  </si>
  <si>
    <t>Маринад из моркови</t>
  </si>
  <si>
    <t>Суп рыбный с крупой (рыбные консервы)</t>
  </si>
  <si>
    <t>Чахохбили</t>
  </si>
  <si>
    <t>Картофель отварной с маслом и зеленью</t>
  </si>
  <si>
    <t>Компот из смеси фруктов и ягод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</si>
  <si>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</si>
  <si>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</si>
  <si>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</si>
  <si>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</si>
  <si>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</si>
  <si>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Фрукты в ассортименте (мандарин)</t>
  </si>
  <si>
    <t>Суп овощной с мясом и сметаной</t>
  </si>
  <si>
    <t xml:space="preserve"> Гуляш (говядина)</t>
  </si>
  <si>
    <t>Каша гречневая рассыпчатая с маслом</t>
  </si>
  <si>
    <t>Сок фруктовый (яблоко)</t>
  </si>
  <si>
    <t>Суп картофельный с мясом</t>
  </si>
  <si>
    <t>Рыба тушеная с овощами</t>
  </si>
  <si>
    <t>Рис отварной  с маслом</t>
  </si>
  <si>
    <t>Напиток плодово-ягодный  витаминизированный</t>
  </si>
  <si>
    <t>Гуляш (говядина)</t>
  </si>
  <si>
    <t>Булгур отварной  с маслом</t>
  </si>
  <si>
    <t>Суп куриный с яичной лапшой</t>
  </si>
  <si>
    <t>Щи вегетарианские со сметаной</t>
  </si>
  <si>
    <t>Печень по-строгоновски</t>
  </si>
  <si>
    <t>Макароны отварные с маслом</t>
  </si>
  <si>
    <t>Кисель витаминизированный плодово – ягодный</t>
  </si>
  <si>
    <t>Жаркое с мясом (говядина)</t>
  </si>
  <si>
    <t>Сок фруктовый</t>
  </si>
  <si>
    <t xml:space="preserve">Икра овощная </t>
  </si>
  <si>
    <t>Суп гороховый с мясом</t>
  </si>
  <si>
    <t>Биточек из птицы золотистый</t>
  </si>
  <si>
    <t xml:space="preserve">Хлеб ржаной </t>
  </si>
  <si>
    <t>Фрукты в ассортименте (яблоко)</t>
  </si>
  <si>
    <t>Борщ с мясом и сметаной</t>
  </si>
  <si>
    <t>Картофельное пюре с маслом (пром. пр-во)</t>
  </si>
  <si>
    <t>Суп картофельный с фасолью</t>
  </si>
  <si>
    <t>Плов с курицей</t>
  </si>
  <si>
    <t>Запеканка куриная под сырной шапкой</t>
  </si>
  <si>
    <t>Компот из смеси фруктов и   ягод</t>
  </si>
  <si>
    <t>Икра свекольная</t>
  </si>
  <si>
    <t>Рыба запеченная с помидором и сыром</t>
  </si>
  <si>
    <t xml:space="preserve">Картофельное пюре с маслом </t>
  </si>
  <si>
    <t>Фрукты в ассортименте</t>
  </si>
  <si>
    <t>Суп картофельный с макаронными изделиями</t>
  </si>
  <si>
    <t>Бефстроганов (говядина)</t>
  </si>
  <si>
    <t>Отвар из шиповника</t>
  </si>
  <si>
    <t>Филе птицы ароматное</t>
  </si>
  <si>
    <t>Картофель запеченный</t>
  </si>
  <si>
    <t xml:space="preserve">Филе птицы тушеное с овощами </t>
  </si>
  <si>
    <t>Каша перловая  рассыпчатая с маслом</t>
  </si>
  <si>
    <t>Икра овощная</t>
  </si>
  <si>
    <t>Суп томатный с курицей, фасолью и овощами</t>
  </si>
  <si>
    <t xml:space="preserve">Сок фруктовый </t>
  </si>
  <si>
    <t>149/1</t>
  </si>
  <si>
    <t xml:space="preserve">Суп овощной с цветной капустой </t>
  </si>
  <si>
    <t>Мясо тушеное (говядина)</t>
  </si>
  <si>
    <t xml:space="preserve"> Компот из  сухофруктов</t>
  </si>
  <si>
    <t>Зраза мясная ленивая</t>
  </si>
  <si>
    <t>Суп куриный с булгуром, помидорами и болгарским перцем</t>
  </si>
  <si>
    <t>Директор</t>
  </si>
  <si>
    <t>Фрукты в асортименте</t>
  </si>
  <si>
    <t>Рыба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</si>
</sst>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80" sqref="G3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106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 t="s">
        <v>26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 t="shared" ref="L13" si="0">SUM(L6:L12)</f>
        <v>0</v>
      </c>
    </row>
    <row r="14" spans="1:12" ht="14.4" x14ac:dyDescent="0.3">
      <c r="A14" s="23"/>
      <c r="B14" s="15"/>
      <c r="C14" s="11"/>
      <c r="D14" s="7" t="s">
        <v>24</v>
      </c>
      <c r="E14" s="42" t="s">
        <v>107</v>
      </c>
      <c r="F14" s="43">
        <v>150</v>
      </c>
      <c r="G14" s="43">
        <v>0.6</v>
      </c>
      <c r="H14" s="43">
        <v>0.6</v>
      </c>
      <c r="I14" s="43">
        <v>14.7</v>
      </c>
      <c r="J14" s="43">
        <v>70.5</v>
      </c>
      <c r="K14" s="44">
        <v>24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>
        <v>30</v>
      </c>
      <c r="L15" s="43">
        <v>0</v>
      </c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250</v>
      </c>
      <c r="G16" s="43">
        <v>25.58</v>
      </c>
      <c r="H16" s="43">
        <v>32.450000000000003</v>
      </c>
      <c r="I16" s="43">
        <v>37.43</v>
      </c>
      <c r="J16" s="43">
        <v>544.85</v>
      </c>
      <c r="K16" s="44">
        <v>350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>
        <v>98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>SUM(G14:G22)</f>
        <v>35.39</v>
      </c>
      <c r="H23" s="19">
        <f>SUM(H14:H22)</f>
        <v>39.730000000000004</v>
      </c>
      <c r="I23" s="19">
        <f>SUM(I14:I22)</f>
        <v>91.97999999999999</v>
      </c>
      <c r="J23" s="19">
        <f>SUM(J14:J22)</f>
        <v>871.17000000000007</v>
      </c>
      <c r="K23" s="25"/>
      <c r="L23" s="19">
        <f t="shared" ref="L23" si="1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2">G13+G23</f>
        <v>35.39</v>
      </c>
      <c r="H24" s="32">
        <f t="shared" si="2"/>
        <v>39.730000000000004</v>
      </c>
      <c r="I24" s="32">
        <f t="shared" si="2"/>
        <v>91.97999999999999</v>
      </c>
      <c r="J24" s="32">
        <f t="shared" si="2"/>
        <v>871.17000000000007</v>
      </c>
      <c r="K24" s="32"/>
      <c r="L24" s="32">
        <f t="shared" ref="L24" si="3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2"/>
      <c r="F25" s="43"/>
      <c r="G25" s="43"/>
      <c r="H25" s="43"/>
      <c r="I25" s="43"/>
      <c r="J25" s="43"/>
      <c r="K25" s="44"/>
      <c r="L25" s="40"/>
    </row>
    <row r="26" spans="1:12" ht="14.4" x14ac:dyDescent="0.3">
      <c r="A26" s="14"/>
      <c r="B26" s="15"/>
      <c r="C26" s="11"/>
      <c r="D26" s="6" t="s">
        <v>28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31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32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>
        <f t="shared" ref="L32" si="4">SUM(L25:L31)</f>
        <v>0</v>
      </c>
    </row>
    <row r="33" spans="1:12" ht="14.4" x14ac:dyDescent="0.3">
      <c r="A33" s="13"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1.1200000000000001</v>
      </c>
      <c r="H33" s="43">
        <v>4.2699999999999996</v>
      </c>
      <c r="I33" s="43">
        <v>6.02</v>
      </c>
      <c r="J33" s="43">
        <v>68.62</v>
      </c>
      <c r="K33" s="44">
        <v>13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5</v>
      </c>
      <c r="H34" s="43">
        <v>8.6</v>
      </c>
      <c r="I34" s="43">
        <v>12.6</v>
      </c>
      <c r="J34" s="43">
        <v>147.80000000000001</v>
      </c>
      <c r="K34" s="44">
        <v>36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21.52</v>
      </c>
      <c r="H35" s="43">
        <v>19.57</v>
      </c>
      <c r="I35" s="43">
        <v>2.4500000000000002</v>
      </c>
      <c r="J35" s="43">
        <v>270.77</v>
      </c>
      <c r="K35" s="44">
        <v>150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3.33</v>
      </c>
      <c r="H36" s="43">
        <v>3.81</v>
      </c>
      <c r="I36" s="43">
        <v>26.04</v>
      </c>
      <c r="J36" s="43">
        <v>151.12</v>
      </c>
      <c r="K36" s="44">
        <v>51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0.25</v>
      </c>
      <c r="H37" s="43">
        <v>0</v>
      </c>
      <c r="I37" s="43">
        <v>12.73</v>
      </c>
      <c r="J37" s="43">
        <v>51.3</v>
      </c>
      <c r="K37" s="44">
        <v>216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119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1.98</v>
      </c>
      <c r="H39" s="43">
        <v>0.36</v>
      </c>
      <c r="I39" s="43">
        <v>12.06</v>
      </c>
      <c r="J39" s="43">
        <v>59.4</v>
      </c>
      <c r="K39" s="44">
        <v>120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>SUM(G33:G41)</f>
        <v>36.239999999999995</v>
      </c>
      <c r="H42" s="19">
        <f>SUM(H33:H41)</f>
        <v>36.93</v>
      </c>
      <c r="I42" s="19">
        <f>SUM(I33:I41)</f>
        <v>91.580000000000013</v>
      </c>
      <c r="J42" s="19">
        <f>SUM(J33:J41)</f>
        <v>843.00999999999988</v>
      </c>
      <c r="K42" s="25"/>
      <c r="L42" s="19">
        <f t="shared" ref="L42" si="5"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770</v>
      </c>
      <c r="G43" s="32">
        <f>G32+G42</f>
        <v>36.239999999999995</v>
      </c>
      <c r="H43" s="32">
        <f>H32+H42</f>
        <v>36.93</v>
      </c>
      <c r="I43" s="32">
        <f>I32+I42</f>
        <v>91.580000000000013</v>
      </c>
      <c r="J43" s="32">
        <f>J33+J42</f>
        <v>911.62999999999988</v>
      </c>
      <c r="K43" s="32"/>
      <c r="L43" s="32">
        <f t="shared" ref="L43" si="6"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 t="s">
        <v>26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 t="s">
        <v>31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 t="s">
        <v>32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29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 t="shared" ref="L51" si="7">SUM(L44:L50)</f>
        <v>0</v>
      </c>
    </row>
    <row r="52" spans="1:12" ht="14.4" x14ac:dyDescent="0.3">
      <c r="A52" s="26"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1.86</v>
      </c>
      <c r="H52" s="43">
        <v>0.12</v>
      </c>
      <c r="I52" s="43">
        <v>4.26</v>
      </c>
      <c r="J52" s="43">
        <v>24.6</v>
      </c>
      <c r="K52" s="44">
        <v>172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5.89</v>
      </c>
      <c r="H53" s="43">
        <v>8.82</v>
      </c>
      <c r="I53" s="43">
        <v>9.6</v>
      </c>
      <c r="J53" s="43">
        <v>142.19999999999999</v>
      </c>
      <c r="K53" s="44">
        <v>32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13.94</v>
      </c>
      <c r="H54" s="43">
        <v>16.18</v>
      </c>
      <c r="I54" s="43">
        <v>5.21</v>
      </c>
      <c r="J54" s="43">
        <v>224.21</v>
      </c>
      <c r="K54" s="44">
        <v>269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6.76</v>
      </c>
      <c r="H55" s="43">
        <v>3.93</v>
      </c>
      <c r="I55" s="43">
        <v>41.29</v>
      </c>
      <c r="J55" s="43">
        <v>227.48</v>
      </c>
      <c r="K55" s="44">
        <v>65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</v>
      </c>
      <c r="H56" s="43">
        <v>0</v>
      </c>
      <c r="I56" s="43">
        <v>7.27</v>
      </c>
      <c r="J56" s="43">
        <v>28.73</v>
      </c>
      <c r="K56" s="44">
        <v>114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>
        <v>119</v>
      </c>
      <c r="L57" s="43"/>
    </row>
    <row r="58" spans="1:12" ht="14.4" x14ac:dyDescent="0.3">
      <c r="A58" s="14"/>
      <c r="B58" s="15"/>
      <c r="C58" s="11"/>
      <c r="D58" s="7" t="s">
        <v>32</v>
      </c>
      <c r="E58" s="42" t="s">
        <v>45</v>
      </c>
      <c r="F58" s="43">
        <v>20</v>
      </c>
      <c r="G58" s="43">
        <v>1.32</v>
      </c>
      <c r="H58" s="43">
        <v>0.24</v>
      </c>
      <c r="I58" s="43">
        <v>8.0399999999999991</v>
      </c>
      <c r="J58" s="43">
        <v>39.6</v>
      </c>
      <c r="K58" s="44">
        <v>120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32.049999999999997</v>
      </c>
      <c r="H61" s="19">
        <f>SUM(H52:H60)</f>
        <v>29.529999999999994</v>
      </c>
      <c r="I61" s="19">
        <f>SUM(I52:I60)</f>
        <v>90.43</v>
      </c>
      <c r="J61" s="19">
        <f>SUM(J52:J60)</f>
        <v>757.32</v>
      </c>
      <c r="K61" s="25"/>
      <c r="L61" s="19">
        <f t="shared" ref="L61" si="8"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>G51+G61</f>
        <v>32.049999999999997</v>
      </c>
      <c r="H62" s="32">
        <f>H51+H61</f>
        <v>29.529999999999994</v>
      </c>
      <c r="I62" s="32">
        <f>I51+I61</f>
        <v>90.43</v>
      </c>
      <c r="J62" s="32">
        <f>J51+J61</f>
        <v>757.32</v>
      </c>
      <c r="K62" s="32"/>
      <c r="L62" s="32">
        <f t="shared" ref="L62" si="9"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 t="shared" ref="L70" si="10">SUM(L63:L69)</f>
        <v>0</v>
      </c>
    </row>
    <row r="71" spans="1:12" ht="14.4" x14ac:dyDescent="0.3">
      <c r="A71" s="26">
        <v>1</v>
      </c>
      <c r="B71" s="13">
        <f>B63</f>
        <v>4</v>
      </c>
      <c r="C71" s="10" t="s">
        <v>25</v>
      </c>
      <c r="D71" s="7" t="s">
        <v>24</v>
      </c>
      <c r="E71" s="42" t="s">
        <v>57</v>
      </c>
      <c r="F71" s="43">
        <v>100</v>
      </c>
      <c r="G71" s="43">
        <v>0.8</v>
      </c>
      <c r="H71" s="43">
        <v>0.2</v>
      </c>
      <c r="I71" s="43">
        <v>7.5</v>
      </c>
      <c r="J71" s="43">
        <v>38</v>
      </c>
      <c r="K71" s="44">
        <v>137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6.03</v>
      </c>
      <c r="H72" s="43">
        <v>6.38</v>
      </c>
      <c r="I72" s="43">
        <v>11.17</v>
      </c>
      <c r="J72" s="43">
        <v>126.47</v>
      </c>
      <c r="K72" s="44">
        <v>138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16.559999999999999</v>
      </c>
      <c r="H73" s="43">
        <v>15.75</v>
      </c>
      <c r="I73" s="43">
        <v>2.84</v>
      </c>
      <c r="J73" s="43">
        <v>219.78</v>
      </c>
      <c r="K73" s="44">
        <v>89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7.26</v>
      </c>
      <c r="H74" s="43">
        <v>4.96</v>
      </c>
      <c r="I74" s="43">
        <v>31.76</v>
      </c>
      <c r="J74" s="43">
        <v>198.84</v>
      </c>
      <c r="K74" s="44">
        <v>54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107</v>
      </c>
      <c r="L75" s="43"/>
    </row>
    <row r="76" spans="1:12" ht="14.4" x14ac:dyDescent="0.3">
      <c r="A76" s="14"/>
      <c r="B76" s="15"/>
      <c r="C76" s="11"/>
      <c r="D76" s="7" t="s">
        <v>31</v>
      </c>
      <c r="E76" s="42" t="s">
        <v>44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119</v>
      </c>
      <c r="L76" s="43"/>
    </row>
    <row r="77" spans="1:12" ht="14.4" x14ac:dyDescent="0.3">
      <c r="A77" s="14"/>
      <c r="B77" s="15"/>
      <c r="C77" s="11"/>
      <c r="D77" s="7" t="s">
        <v>32</v>
      </c>
      <c r="E77" s="42" t="s">
        <v>45</v>
      </c>
      <c r="F77" s="43">
        <v>20</v>
      </c>
      <c r="G77" s="43">
        <v>1.32</v>
      </c>
      <c r="H77" s="43">
        <v>0.24</v>
      </c>
      <c r="I77" s="43">
        <v>8.0399999999999991</v>
      </c>
      <c r="J77" s="43">
        <v>39.6</v>
      </c>
      <c r="K77" s="44">
        <v>120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>SUM(G71:G79)</f>
        <v>34.49</v>
      </c>
      <c r="H80" s="19">
        <f>SUM(H71:H79)</f>
        <v>27.889999999999997</v>
      </c>
      <c r="I80" s="19">
        <f>SUM(I71:I79)</f>
        <v>91.35</v>
      </c>
      <c r="J80" s="19">
        <f>SUM(J71:J79)</f>
        <v>761.69</v>
      </c>
      <c r="K80" s="25"/>
      <c r="L80" s="19">
        <f t="shared" ref="L80" si="11"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780</v>
      </c>
      <c r="G81" s="32">
        <f>G70+G80</f>
        <v>34.49</v>
      </c>
      <c r="H81" s="32">
        <f>H70+H80</f>
        <v>27.889999999999997</v>
      </c>
      <c r="I81" s="32">
        <f>I70+I80</f>
        <v>91.35</v>
      </c>
      <c r="J81" s="32">
        <f>J70+J80</f>
        <v>761.69</v>
      </c>
      <c r="K81" s="32"/>
      <c r="L81" s="32">
        <f t="shared" ref="L81" si="12"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14"/>
      <c r="B85" s="15"/>
      <c r="C85" s="11"/>
      <c r="D85" s="7" t="s">
        <v>31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14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 t="shared" ref="L89" si="13">SUM(L82:L88)</f>
        <v>0</v>
      </c>
    </row>
    <row r="90" spans="1:12" ht="14.4" x14ac:dyDescent="0.3">
      <c r="A90" s="26">
        <v>1</v>
      </c>
      <c r="B90" s="13">
        <f>B82</f>
        <v>5</v>
      </c>
      <c r="C90" s="10" t="s">
        <v>25</v>
      </c>
      <c r="D90" s="7" t="s">
        <v>24</v>
      </c>
      <c r="E90" s="42" t="s">
        <v>42</v>
      </c>
      <c r="F90" s="43">
        <v>150</v>
      </c>
      <c r="G90" s="43">
        <v>0.6</v>
      </c>
      <c r="H90" s="43">
        <v>0.6</v>
      </c>
      <c r="I90" s="43">
        <v>14.7</v>
      </c>
      <c r="J90" s="43">
        <v>70.5</v>
      </c>
      <c r="K90" s="44">
        <v>24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5.78</v>
      </c>
      <c r="H91" s="43">
        <v>5.5</v>
      </c>
      <c r="I91" s="43">
        <v>10.8</v>
      </c>
      <c r="J91" s="43">
        <v>115.7</v>
      </c>
      <c r="K91" s="44">
        <v>37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12.63</v>
      </c>
      <c r="H92" s="43">
        <v>1.66</v>
      </c>
      <c r="I92" s="43">
        <v>4.3899999999999997</v>
      </c>
      <c r="J92" s="43">
        <v>81.67</v>
      </c>
      <c r="K92" s="44">
        <v>75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3.34</v>
      </c>
      <c r="H93" s="43">
        <v>4.91</v>
      </c>
      <c r="I93" s="43">
        <v>33.93</v>
      </c>
      <c r="J93" s="43">
        <v>191.49</v>
      </c>
      <c r="K93" s="44">
        <v>53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</v>
      </c>
      <c r="H94" s="43">
        <v>0</v>
      </c>
      <c r="I94" s="43">
        <v>14.16</v>
      </c>
      <c r="J94" s="43">
        <v>55.48</v>
      </c>
      <c r="K94" s="44">
        <v>104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>
        <v>119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45</v>
      </c>
      <c r="G96" s="43">
        <v>2.97</v>
      </c>
      <c r="H96" s="43">
        <v>0.54</v>
      </c>
      <c r="I96" s="43">
        <v>18.09</v>
      </c>
      <c r="J96" s="43">
        <v>89.1</v>
      </c>
      <c r="K96" s="44">
        <v>120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>SUM(G90:G98)</f>
        <v>28.740000000000002</v>
      </c>
      <c r="H99" s="19">
        <f>SUM(H90:H98)</f>
        <v>13.57</v>
      </c>
      <c r="I99" s="19">
        <f>SUM(I90:I98)</f>
        <v>118.21000000000001</v>
      </c>
      <c r="J99" s="19">
        <f>SUM(J90:J98)</f>
        <v>709.69</v>
      </c>
      <c r="K99" s="25"/>
      <c r="L99" s="19">
        <f t="shared" ref="L99" si="14"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880</v>
      </c>
      <c r="G100" s="32">
        <f>G89+G99</f>
        <v>28.740000000000002</v>
      </c>
      <c r="H100" s="32">
        <f>H89+H99</f>
        <v>13.57</v>
      </c>
      <c r="I100" s="32">
        <f>I89+I99</f>
        <v>118.21000000000001</v>
      </c>
      <c r="J100" s="32">
        <f>J89+J99</f>
        <v>709.69</v>
      </c>
      <c r="K100" s="32"/>
      <c r="L100" s="32">
        <f t="shared" ref="L100" si="15"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32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16">SUM(L101:L107)</f>
        <v>0</v>
      </c>
    </row>
    <row r="109" spans="1:12" ht="14.4" x14ac:dyDescent="0.3">
      <c r="A109" s="26">
        <v>2</v>
      </c>
      <c r="B109" s="13">
        <f>B101</f>
        <v>1</v>
      </c>
      <c r="C109" s="10" t="s">
        <v>25</v>
      </c>
      <c r="D109" s="7" t="s">
        <v>24</v>
      </c>
      <c r="E109" s="42" t="s">
        <v>42</v>
      </c>
      <c r="F109" s="43">
        <v>150</v>
      </c>
      <c r="G109" s="43">
        <v>0.6</v>
      </c>
      <c r="H109" s="43">
        <v>0.6</v>
      </c>
      <c r="I109" s="43">
        <v>14.7</v>
      </c>
      <c r="J109" s="43">
        <v>70.5</v>
      </c>
      <c r="K109" s="44">
        <v>24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5.26</v>
      </c>
      <c r="H110" s="43">
        <v>4.82</v>
      </c>
      <c r="I110" s="43">
        <v>10.69</v>
      </c>
      <c r="J110" s="43">
        <v>107.93</v>
      </c>
      <c r="K110" s="44">
        <v>35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16.559999999999999</v>
      </c>
      <c r="H111" s="43">
        <v>15.75</v>
      </c>
      <c r="I111" s="43">
        <v>2.84</v>
      </c>
      <c r="J111" s="43">
        <v>219.6</v>
      </c>
      <c r="K111" s="44">
        <v>89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5.77</v>
      </c>
      <c r="H112" s="43">
        <v>5.05</v>
      </c>
      <c r="I112" s="43">
        <v>34.26</v>
      </c>
      <c r="J112" s="43">
        <v>194</v>
      </c>
      <c r="K112" s="44">
        <v>53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0.25</v>
      </c>
      <c r="H113" s="43">
        <v>0</v>
      </c>
      <c r="I113" s="43">
        <v>12.73</v>
      </c>
      <c r="J113" s="43">
        <v>51.3</v>
      </c>
      <c r="K113" s="44">
        <v>216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119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>SUM(G109:G117)</f>
        <v>32.04</v>
      </c>
      <c r="H118" s="19">
        <f>SUM(H109:H117)</f>
        <v>26.7</v>
      </c>
      <c r="I118" s="19">
        <f>SUM(I109:I117)</f>
        <v>98.02000000000001</v>
      </c>
      <c r="J118" s="19">
        <f>SUM(J109:J117)</f>
        <v>753.43</v>
      </c>
      <c r="K118" s="25"/>
      <c r="L118" s="19">
        <f t="shared" ref="L118" si="1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>G108+G118</f>
        <v>32.04</v>
      </c>
      <c r="H119" s="32">
        <f>H108+H118</f>
        <v>26.7</v>
      </c>
      <c r="I119" s="32">
        <f>I108+I118</f>
        <v>98.02000000000001</v>
      </c>
      <c r="J119" s="32">
        <f>J108+J118</f>
        <v>753.43</v>
      </c>
      <c r="K119" s="32"/>
      <c r="L119" s="32">
        <f t="shared" ref="L119" si="18"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2"/>
      <c r="F120" s="43"/>
      <c r="G120" s="43"/>
      <c r="H120" s="43"/>
      <c r="I120" s="43"/>
      <c r="J120" s="43"/>
      <c r="K120" s="44"/>
      <c r="L120" s="40"/>
    </row>
    <row r="121" spans="1:12" ht="14.4" x14ac:dyDescent="0.3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 t="shared" ref="F127:K127" si="19">SUM(F120:F126)</f>
        <v>0</v>
      </c>
      <c r="G127" s="19">
        <f t="shared" si="19"/>
        <v>0</v>
      </c>
      <c r="H127" s="19">
        <f t="shared" si="19"/>
        <v>0</v>
      </c>
      <c r="I127" s="19">
        <f t="shared" si="19"/>
        <v>0</v>
      </c>
      <c r="J127" s="19">
        <f t="shared" si="19"/>
        <v>0</v>
      </c>
      <c r="K127" s="25">
        <f t="shared" si="19"/>
        <v>0</v>
      </c>
      <c r="L127" s="19">
        <f t="shared" ref="L127" si="20">SUM(L120:L126)</f>
        <v>0</v>
      </c>
    </row>
    <row r="128" spans="1:12" ht="14.4" x14ac:dyDescent="0.3">
      <c r="A128" s="13">
        <v>2</v>
      </c>
      <c r="B128" s="13">
        <f>B120</f>
        <v>2</v>
      </c>
      <c r="C128" s="10" t="s">
        <v>25</v>
      </c>
      <c r="D128" s="7" t="s">
        <v>24</v>
      </c>
      <c r="E128" s="42" t="s">
        <v>57</v>
      </c>
      <c r="F128" s="43">
        <v>100</v>
      </c>
      <c r="G128" s="43">
        <v>0.8</v>
      </c>
      <c r="H128" s="43">
        <v>0.2</v>
      </c>
      <c r="I128" s="43">
        <v>7.5</v>
      </c>
      <c r="J128" s="43">
        <v>38</v>
      </c>
      <c r="K128" s="44">
        <v>137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1.7</v>
      </c>
      <c r="H129" s="43">
        <v>2.78</v>
      </c>
      <c r="I129" s="43">
        <v>7.17</v>
      </c>
      <c r="J129" s="43">
        <v>61.44</v>
      </c>
      <c r="K129" s="44">
        <v>237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13.81</v>
      </c>
      <c r="H130" s="43">
        <v>7.8</v>
      </c>
      <c r="I130" s="43">
        <v>7.21</v>
      </c>
      <c r="J130" s="43">
        <v>154.13</v>
      </c>
      <c r="K130" s="44">
        <v>85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6.76</v>
      </c>
      <c r="H131" s="43">
        <v>3.93</v>
      </c>
      <c r="I131" s="43">
        <v>41.29</v>
      </c>
      <c r="J131" s="43">
        <v>227.48</v>
      </c>
      <c r="K131" s="44">
        <v>64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</v>
      </c>
      <c r="H132" s="43">
        <v>0</v>
      </c>
      <c r="I132" s="43">
        <v>20.05</v>
      </c>
      <c r="J132" s="43">
        <v>80.5</v>
      </c>
      <c r="K132" s="44">
        <v>95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119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1.98</v>
      </c>
      <c r="H134" s="43">
        <v>0.36</v>
      </c>
      <c r="I134" s="43">
        <v>12.06</v>
      </c>
      <c r="J134" s="43">
        <v>59.4</v>
      </c>
      <c r="K134" s="44">
        <v>120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28.09</v>
      </c>
      <c r="H137" s="19">
        <f>SUM(H128:H136)</f>
        <v>15.389999999999999</v>
      </c>
      <c r="I137" s="19">
        <f>SUM(I128:I136)</f>
        <v>114.96000000000001</v>
      </c>
      <c r="J137" s="19">
        <f>SUM(J128:J136)</f>
        <v>714.94999999999993</v>
      </c>
      <c r="K137" s="25"/>
      <c r="L137" s="19">
        <f t="shared" ref="L137" si="21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810</v>
      </c>
      <c r="G138" s="32">
        <f>G127+G137</f>
        <v>28.09</v>
      </c>
      <c r="H138" s="32">
        <f>H127+H137</f>
        <v>15.389999999999999</v>
      </c>
      <c r="I138" s="32">
        <f>I127+I137</f>
        <v>114.96000000000001</v>
      </c>
      <c r="J138" s="32">
        <f>J127+J137</f>
        <v>714.94999999999993</v>
      </c>
      <c r="K138" s="32"/>
      <c r="L138" s="32">
        <f t="shared" ref="L138" si="22"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32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 t="shared" ref="L146" si="23">SUM(L139:L145)</f>
        <v>0</v>
      </c>
    </row>
    <row r="147" spans="1:12" ht="14.4" x14ac:dyDescent="0.3">
      <c r="A147" s="26"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1.86</v>
      </c>
      <c r="H147" s="43">
        <v>0.12</v>
      </c>
      <c r="I147" s="43">
        <v>4.26</v>
      </c>
      <c r="J147" s="43">
        <v>24.6</v>
      </c>
      <c r="K147" s="44">
        <v>172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7.2</v>
      </c>
      <c r="H148" s="43">
        <v>6.4</v>
      </c>
      <c r="I148" s="43">
        <v>8</v>
      </c>
      <c r="J148" s="43">
        <v>117.6</v>
      </c>
      <c r="K148" s="44">
        <v>32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73</v>
      </c>
      <c r="F149" s="43">
        <v>240</v>
      </c>
      <c r="G149" s="43">
        <v>16.23</v>
      </c>
      <c r="H149" s="43">
        <v>16.41</v>
      </c>
      <c r="I149" s="43">
        <v>24.59</v>
      </c>
      <c r="J149" s="43">
        <v>313.35000000000002</v>
      </c>
      <c r="K149" s="44">
        <v>86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0.2</v>
      </c>
      <c r="H151" s="43">
        <v>0</v>
      </c>
      <c r="I151" s="43">
        <v>24</v>
      </c>
      <c r="J151" s="43">
        <v>100</v>
      </c>
      <c r="K151" s="44">
        <v>107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35</v>
      </c>
      <c r="G152" s="43">
        <v>4.3499999999999996</v>
      </c>
      <c r="H152" s="43">
        <v>3.9</v>
      </c>
      <c r="I152" s="43">
        <v>20.399999999999999</v>
      </c>
      <c r="J152" s="43">
        <v>134.25</v>
      </c>
      <c r="K152" s="44">
        <v>119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1.98</v>
      </c>
      <c r="H153" s="43">
        <v>0.36</v>
      </c>
      <c r="I153" s="43">
        <v>12.06</v>
      </c>
      <c r="J153" s="43">
        <v>59.4</v>
      </c>
      <c r="K153" s="44">
        <v>120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>SUM(G147:G155)</f>
        <v>31.819999999999997</v>
      </c>
      <c r="H156" s="19">
        <f>SUM(H147:H155)</f>
        <v>27.189999999999998</v>
      </c>
      <c r="I156" s="19">
        <f>SUM(I147:I155)</f>
        <v>93.31</v>
      </c>
      <c r="J156" s="19">
        <f>SUM(J147:J155)</f>
        <v>749.19999999999993</v>
      </c>
      <c r="K156" s="25"/>
      <c r="L156" s="19">
        <f t="shared" ref="L156" si="24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765</v>
      </c>
      <c r="G157" s="32">
        <f>G146+G156</f>
        <v>31.819999999999997</v>
      </c>
      <c r="H157" s="32">
        <f>H146+H156</f>
        <v>27.189999999999998</v>
      </c>
      <c r="I157" s="32">
        <f>I146+I156</f>
        <v>93.31</v>
      </c>
      <c r="J157" s="32">
        <f>J146+J156</f>
        <v>749.19999999999993</v>
      </c>
      <c r="K157" s="32"/>
      <c r="L157" s="32">
        <f t="shared" ref="L157" si="25"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 t="shared" ref="L165" si="26">SUM(L158:L164)</f>
        <v>0</v>
      </c>
    </row>
    <row r="166" spans="1:12" ht="14.4" x14ac:dyDescent="0.3">
      <c r="A166" s="26"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1.02</v>
      </c>
      <c r="H166" s="43">
        <v>7.98</v>
      </c>
      <c r="I166" s="43">
        <v>3.06</v>
      </c>
      <c r="J166" s="43">
        <v>88.8</v>
      </c>
      <c r="K166" s="44">
        <v>235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9.19</v>
      </c>
      <c r="H167" s="43">
        <v>5.64</v>
      </c>
      <c r="I167" s="43">
        <v>13.63</v>
      </c>
      <c r="J167" s="43">
        <v>141.18</v>
      </c>
      <c r="K167" s="44">
        <v>34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20.98</v>
      </c>
      <c r="H168" s="43">
        <v>20.440000000000001</v>
      </c>
      <c r="I168" s="43">
        <v>4.6100000000000003</v>
      </c>
      <c r="J168" s="44">
        <v>289.63</v>
      </c>
      <c r="K168" s="44">
        <v>337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7.26</v>
      </c>
      <c r="H169" s="43">
        <v>4.96</v>
      </c>
      <c r="I169" s="43">
        <v>31.76</v>
      </c>
      <c r="J169" s="43">
        <v>198.84</v>
      </c>
      <c r="K169" s="44">
        <v>54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0.37</v>
      </c>
      <c r="H170" s="43">
        <v>0</v>
      </c>
      <c r="I170" s="43">
        <v>14.85</v>
      </c>
      <c r="J170" s="43">
        <v>59.48</v>
      </c>
      <c r="K170" s="44">
        <v>98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119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78</v>
      </c>
      <c r="F172" s="43">
        <v>20</v>
      </c>
      <c r="G172" s="43">
        <v>1.32</v>
      </c>
      <c r="H172" s="43">
        <v>0.24</v>
      </c>
      <c r="I172" s="43">
        <v>8.0399999999999991</v>
      </c>
      <c r="J172" s="43">
        <v>39.6</v>
      </c>
      <c r="K172" s="44">
        <v>120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>SUM(G166:G174)</f>
        <v>41.66</v>
      </c>
      <c r="H175" s="19">
        <f>SUM(H166:H174)</f>
        <v>39.42</v>
      </c>
      <c r="I175" s="19">
        <f>SUM(I166:I174)</f>
        <v>85.789999999999992</v>
      </c>
      <c r="J175" s="19">
        <f>SUM(J166:J174)</f>
        <v>864.53000000000009</v>
      </c>
      <c r="K175" s="25"/>
      <c r="L175" s="19">
        <f t="shared" ref="L175" si="27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>G165+G175</f>
        <v>41.66</v>
      </c>
      <c r="H176" s="32">
        <f>H165+H175</f>
        <v>39.42</v>
      </c>
      <c r="I176" s="32">
        <f>I165+I175</f>
        <v>85.789999999999992</v>
      </c>
      <c r="J176" s="32">
        <f>J165+J175</f>
        <v>864.53000000000009</v>
      </c>
      <c r="K176" s="32"/>
      <c r="L176" s="32">
        <f t="shared" ref="L176" si="28"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/>
      <c r="F177" s="43"/>
      <c r="G177" s="43"/>
      <c r="H177" s="43"/>
      <c r="I177" s="43"/>
      <c r="J177" s="43"/>
      <c r="K177" s="44"/>
      <c r="L177" s="40"/>
    </row>
    <row r="178" spans="1:12" ht="14.4" x14ac:dyDescent="0.3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 t="s">
        <v>29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 t="shared" ref="L184" si="29">SUM(L177:L183)</f>
        <v>0</v>
      </c>
    </row>
    <row r="185" spans="1:12" ht="14.4" x14ac:dyDescent="0.3">
      <c r="A185" s="26">
        <v>2</v>
      </c>
      <c r="B185" s="13">
        <f>B177</f>
        <v>5</v>
      </c>
      <c r="C185" s="10" t="s">
        <v>25</v>
      </c>
      <c r="D185" s="7" t="s">
        <v>24</v>
      </c>
      <c r="E185" s="42" t="s">
        <v>79</v>
      </c>
      <c r="F185" s="43">
        <v>150</v>
      </c>
      <c r="G185" s="43">
        <v>0.6</v>
      </c>
      <c r="H185" s="43">
        <v>0.6</v>
      </c>
      <c r="I185" s="43">
        <v>14.7</v>
      </c>
      <c r="J185" s="43">
        <v>70.5</v>
      </c>
      <c r="K185" s="44">
        <v>24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5.75</v>
      </c>
      <c r="H186" s="43">
        <v>8.7899999999999991</v>
      </c>
      <c r="I186" s="43">
        <v>8.75</v>
      </c>
      <c r="J186" s="43">
        <v>138.04</v>
      </c>
      <c r="K186" s="44">
        <v>31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108</v>
      </c>
      <c r="F187" s="43">
        <v>90</v>
      </c>
      <c r="G187" s="43">
        <v>18.5</v>
      </c>
      <c r="H187" s="43">
        <v>3.73</v>
      </c>
      <c r="I187" s="43">
        <v>2.5099999999999998</v>
      </c>
      <c r="J187" s="43">
        <v>116.1</v>
      </c>
      <c r="K187" s="44">
        <v>146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3.28</v>
      </c>
      <c r="H188" s="43">
        <v>7.81</v>
      </c>
      <c r="I188" s="43">
        <v>21.57</v>
      </c>
      <c r="J188" s="43">
        <v>170.22</v>
      </c>
      <c r="K188" s="44">
        <v>50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</v>
      </c>
      <c r="H189" s="43">
        <v>0</v>
      </c>
      <c r="I189" s="43">
        <v>7.27</v>
      </c>
      <c r="J189" s="43">
        <v>28.73</v>
      </c>
      <c r="K189" s="44">
        <v>114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4.66</v>
      </c>
      <c r="H190" s="43">
        <v>0.48</v>
      </c>
      <c r="I190" s="43">
        <v>29.52</v>
      </c>
      <c r="J190" s="43">
        <v>141</v>
      </c>
      <c r="K190" s="44">
        <v>119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78</v>
      </c>
      <c r="F191" s="43">
        <v>50</v>
      </c>
      <c r="G191" s="43">
        <v>3.3</v>
      </c>
      <c r="H191" s="43">
        <v>0.6</v>
      </c>
      <c r="I191" s="43">
        <v>20.100000000000001</v>
      </c>
      <c r="J191" s="43">
        <v>99</v>
      </c>
      <c r="K191" s="44">
        <v>120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>SUM(G185:G193)</f>
        <v>36.090000000000003</v>
      </c>
      <c r="H194" s="19">
        <f>SUM(H185:H193)</f>
        <v>22.01</v>
      </c>
      <c r="I194" s="19">
        <f>SUM(I185:I193)</f>
        <v>104.41999999999999</v>
      </c>
      <c r="J194" s="19">
        <f>SUM(J185:J193)</f>
        <v>763.59</v>
      </c>
      <c r="K194" s="25"/>
      <c r="L194" s="19">
        <f t="shared" ref="L194" si="30">SUM(L185:L193)</f>
        <v>0</v>
      </c>
    </row>
    <row r="195" spans="1:12" ht="14.4" x14ac:dyDescent="0.25">
      <c r="A195" s="29"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900</v>
      </c>
      <c r="G195" s="32">
        <f t="shared" ref="G195" si="31">G184+G194</f>
        <v>36.090000000000003</v>
      </c>
      <c r="H195" s="32">
        <f t="shared" ref="H195" si="32">H184+H194</f>
        <v>22.01</v>
      </c>
      <c r="I195" s="32">
        <f t="shared" ref="I195" si="33">I184+I194</f>
        <v>104.41999999999999</v>
      </c>
      <c r="J195" s="32">
        <f t="shared" ref="J195:L195" si="34">J184+J194</f>
        <v>763.59</v>
      </c>
      <c r="K195" s="32"/>
      <c r="L195" s="32">
        <f t="shared" si="34"/>
        <v>0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807.5</v>
      </c>
      <c r="G196" s="34">
        <f t="shared" ref="G196:J196" si="35">(G24+G43+G62+G81+G100+G119+G138+G157+G176+G195)/(IF(G24=0,0,1)+IF(G43=0,0,1)+IF(G62=0,0,1)+IF(G81=0,0,1)+IF(G100=0,0,1)+IF(G119=0,0,1)+IF(G138=0,0,1)+IF(G157=0,0,1)+IF(G176=0,0,1)+IF(G195=0,0,1))</f>
        <v>33.661000000000001</v>
      </c>
      <c r="H196" s="34">
        <f t="shared" si="35"/>
        <v>27.835999999999995</v>
      </c>
      <c r="I196" s="34">
        <f t="shared" si="35"/>
        <v>98.00500000000001</v>
      </c>
      <c r="J196" s="34">
        <f t="shared" si="35"/>
        <v>785.72</v>
      </c>
      <c r="K196" s="34"/>
      <c r="L196" s="34" t="e">
        <f t="shared" ref="L196" si="36">(L24+L43+L62+L81+L100+L119+L138+L157+L176+L195)/(IF(L24=0,0,1)+IF(L43=0,0,1)+IF(L62=0,0,1)+IF(L81=0,0,1)+IF(L100=0,0,1)+IF(L119=0,0,1)+IF(L138=0,0,1)+IF(L157=0,0,1)+IF(L176=0,0,1)+IF(L195=0,0,1))</f>
        <v>#DIV/0!</v>
      </c>
    </row>
    <row r="197" spans="1:12" ht="31.2" thickBot="1" x14ac:dyDescent="0.3">
      <c r="A197" s="45" t="s">
        <v>14</v>
      </c>
      <c r="B197" s="46" t="s">
        <v>15</v>
      </c>
      <c r="C197" s="36" t="s">
        <v>0</v>
      </c>
      <c r="D197" s="36" t="s">
        <v>13</v>
      </c>
      <c r="E197" s="36" t="s">
        <v>12</v>
      </c>
      <c r="F197" s="36" t="s">
        <v>34</v>
      </c>
      <c r="G197" s="36" t="s">
        <v>1</v>
      </c>
      <c r="H197" s="36" t="s">
        <v>2</v>
      </c>
      <c r="I197" s="36" t="s">
        <v>3</v>
      </c>
      <c r="J197" s="36" t="s">
        <v>10</v>
      </c>
      <c r="K197" s="37" t="s">
        <v>11</v>
      </c>
      <c r="L197" s="36" t="s">
        <v>35</v>
      </c>
    </row>
    <row r="198" spans="1:12" ht="14.4" x14ac:dyDescent="0.3">
      <c r="A198" s="20">
        <v>3</v>
      </c>
      <c r="B198" s="21">
        <v>1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SUM(F198:F204)</f>
        <v>0</v>
      </c>
      <c r="G205" s="19">
        <f t="shared" ref="G205:J205" si="37">SUM(G198:G204)</f>
        <v>0</v>
      </c>
      <c r="H205" s="19">
        <f t="shared" si="37"/>
        <v>0</v>
      </c>
      <c r="I205" s="19">
        <f t="shared" si="37"/>
        <v>0</v>
      </c>
      <c r="J205" s="19">
        <f t="shared" si="37"/>
        <v>0</v>
      </c>
      <c r="K205" s="25"/>
      <c r="L205" s="19">
        <f t="shared" ref="L205" si="38">SUM(L198:L204)</f>
        <v>0</v>
      </c>
    </row>
    <row r="206" spans="1:12" ht="14.4" x14ac:dyDescent="0.3">
      <c r="A206" s="23"/>
      <c r="B206" s="15"/>
      <c r="C206" s="11"/>
      <c r="D206" s="7" t="s">
        <v>24</v>
      </c>
      <c r="E206" s="42" t="s">
        <v>79</v>
      </c>
      <c r="F206" s="43">
        <v>150</v>
      </c>
      <c r="G206" s="43">
        <v>0.6</v>
      </c>
      <c r="H206" s="43">
        <v>0.6</v>
      </c>
      <c r="I206" s="43">
        <v>14.7</v>
      </c>
      <c r="J206" s="43">
        <v>70.5</v>
      </c>
      <c r="K206" s="44">
        <v>24</v>
      </c>
      <c r="L206" s="43"/>
    </row>
    <row r="207" spans="1:12" ht="14.4" x14ac:dyDescent="0.3">
      <c r="A207" s="23"/>
      <c r="B207" s="15"/>
      <c r="C207" s="11"/>
      <c r="D207" s="7" t="s">
        <v>27</v>
      </c>
      <c r="E207" s="42" t="s">
        <v>82</v>
      </c>
      <c r="F207" s="43">
        <v>200</v>
      </c>
      <c r="G207" s="43">
        <v>6.66</v>
      </c>
      <c r="H207" s="43">
        <v>5.51</v>
      </c>
      <c r="I207" s="43">
        <v>8.75</v>
      </c>
      <c r="J207" s="43">
        <v>111.57</v>
      </c>
      <c r="K207" s="44">
        <v>41</v>
      </c>
      <c r="L207" s="43">
        <v>0</v>
      </c>
    </row>
    <row r="208" spans="1:12" ht="14.4" x14ac:dyDescent="0.3">
      <c r="A208" s="23"/>
      <c r="B208" s="15"/>
      <c r="C208" s="11"/>
      <c r="D208" s="7" t="s">
        <v>28</v>
      </c>
      <c r="E208" s="42" t="s">
        <v>83</v>
      </c>
      <c r="F208" s="43">
        <v>250</v>
      </c>
      <c r="G208" s="43">
        <v>26.38</v>
      </c>
      <c r="H208" s="43">
        <v>24.6</v>
      </c>
      <c r="I208" s="43">
        <v>39.97</v>
      </c>
      <c r="J208" s="43">
        <v>485.84</v>
      </c>
      <c r="K208" s="44">
        <v>78</v>
      </c>
      <c r="L208" s="43"/>
    </row>
    <row r="209" spans="1:12" ht="14.4" x14ac:dyDescent="0.3">
      <c r="A209" s="23"/>
      <c r="B209" s="15"/>
      <c r="C209" s="11"/>
      <c r="D209" s="7" t="s">
        <v>29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30</v>
      </c>
      <c r="E210" s="42" t="s">
        <v>43</v>
      </c>
      <c r="F210" s="43">
        <v>200</v>
      </c>
      <c r="G210" s="43">
        <v>0.37</v>
      </c>
      <c r="H210" s="43">
        <v>0</v>
      </c>
      <c r="I210" s="43">
        <v>14.85</v>
      </c>
      <c r="J210" s="43">
        <v>59.48</v>
      </c>
      <c r="K210" s="44">
        <v>88</v>
      </c>
      <c r="L210" s="43"/>
    </row>
    <row r="211" spans="1:12" ht="14.4" x14ac:dyDescent="0.3">
      <c r="A211" s="23"/>
      <c r="B211" s="15"/>
      <c r="C211" s="11"/>
      <c r="D211" s="7" t="s">
        <v>31</v>
      </c>
      <c r="E211" s="42" t="s">
        <v>44</v>
      </c>
      <c r="F211" s="43">
        <v>20</v>
      </c>
      <c r="G211" s="43">
        <v>1.52</v>
      </c>
      <c r="H211" s="43">
        <v>0.16</v>
      </c>
      <c r="I211" s="43">
        <v>9.84</v>
      </c>
      <c r="J211" s="43">
        <v>47</v>
      </c>
      <c r="K211" s="44">
        <v>119</v>
      </c>
      <c r="L211" s="43"/>
    </row>
    <row r="212" spans="1:12" ht="14.4" x14ac:dyDescent="0.3">
      <c r="A212" s="23"/>
      <c r="B212" s="15"/>
      <c r="C212" s="11"/>
      <c r="D212" s="7" t="s">
        <v>32</v>
      </c>
      <c r="E212" s="42" t="s">
        <v>78</v>
      </c>
      <c r="F212" s="43">
        <v>20</v>
      </c>
      <c r="G212" s="43">
        <v>1.32</v>
      </c>
      <c r="H212" s="43">
        <v>0.24</v>
      </c>
      <c r="I212" s="43">
        <v>8.0399999999999991</v>
      </c>
      <c r="J212" s="43">
        <v>39.6</v>
      </c>
      <c r="K212" s="44">
        <v>120</v>
      </c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4"/>
      <c r="B215" s="17"/>
      <c r="C215" s="8"/>
      <c r="D215" s="18" t="s">
        <v>33</v>
      </c>
      <c r="E215" s="9"/>
      <c r="F215" s="19">
        <f>SUM(F206:F214)</f>
        <v>840</v>
      </c>
      <c r="G215" s="19">
        <f t="shared" ref="G215:J215" si="39">SUM(G206:G214)</f>
        <v>36.85</v>
      </c>
      <c r="H215" s="19">
        <f t="shared" si="39"/>
        <v>31.11</v>
      </c>
      <c r="I215" s="19">
        <f t="shared" si="39"/>
        <v>96.15</v>
      </c>
      <c r="J215" s="19">
        <f t="shared" si="39"/>
        <v>813.99</v>
      </c>
      <c r="K215" s="25"/>
      <c r="L215" s="19">
        <f t="shared" ref="L215" si="40">SUM(L206:L214)</f>
        <v>0</v>
      </c>
    </row>
    <row r="216" spans="1:12" ht="15" thickBot="1" x14ac:dyDescent="0.3">
      <c r="A216" s="29">
        <f>A198</f>
        <v>3</v>
      </c>
      <c r="B216" s="30">
        <f>B198</f>
        <v>1</v>
      </c>
      <c r="C216" s="54" t="s">
        <v>4</v>
      </c>
      <c r="D216" s="55"/>
      <c r="E216" s="31"/>
      <c r="F216" s="32">
        <f>F205+F215</f>
        <v>840</v>
      </c>
      <c r="G216" s="32">
        <f t="shared" ref="G216:J216" si="41">G205+G215</f>
        <v>36.85</v>
      </c>
      <c r="H216" s="32">
        <f t="shared" si="41"/>
        <v>31.11</v>
      </c>
      <c r="I216" s="32">
        <f t="shared" si="41"/>
        <v>96.15</v>
      </c>
      <c r="J216" s="32">
        <f t="shared" si="41"/>
        <v>813.99</v>
      </c>
      <c r="K216" s="32"/>
      <c r="L216" s="32">
        <f t="shared" ref="L216" si="42">L205+L215</f>
        <v>0</v>
      </c>
    </row>
    <row r="217" spans="1:12" ht="14.4" x14ac:dyDescent="0.3">
      <c r="A217" s="14">
        <v>3</v>
      </c>
      <c r="B217" s="15">
        <v>2</v>
      </c>
      <c r="C217" s="22" t="s">
        <v>20</v>
      </c>
      <c r="D217" s="5" t="s">
        <v>21</v>
      </c>
      <c r="E217" s="42"/>
      <c r="F217" s="43"/>
      <c r="G217" s="43"/>
      <c r="H217" s="43"/>
      <c r="I217" s="43"/>
      <c r="J217" s="43"/>
      <c r="K217" s="44"/>
      <c r="L217" s="40"/>
    </row>
    <row r="218" spans="1:12" ht="14.4" x14ac:dyDescent="0.3">
      <c r="A218" s="14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14"/>
      <c r="B219" s="15"/>
      <c r="C219" s="11"/>
      <c r="D219" s="7" t="s">
        <v>22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14"/>
      <c r="B220" s="15"/>
      <c r="C220" s="11"/>
      <c r="D220" s="7" t="s">
        <v>23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14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14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16"/>
      <c r="B224" s="17"/>
      <c r="C224" s="8"/>
      <c r="D224" s="18" t="s">
        <v>33</v>
      </c>
      <c r="E224" s="9"/>
      <c r="F224" s="19">
        <f>SUM(F217:F223)</f>
        <v>0</v>
      </c>
      <c r="G224" s="19">
        <f t="shared" ref="G224:L224" si="43">SUM(G217:G223)</f>
        <v>0</v>
      </c>
      <c r="H224" s="19">
        <f t="shared" si="43"/>
        <v>0</v>
      </c>
      <c r="I224" s="19">
        <f t="shared" si="43"/>
        <v>0</v>
      </c>
      <c r="J224" s="19">
        <f t="shared" si="43"/>
        <v>0</v>
      </c>
      <c r="K224" s="25"/>
      <c r="L224" s="19">
        <f t="shared" si="43"/>
        <v>0</v>
      </c>
    </row>
    <row r="225" spans="1:12" ht="14.4" x14ac:dyDescent="0.3">
      <c r="A225" s="13">
        <v>3</v>
      </c>
      <c r="B225" s="13">
        <f>B217</f>
        <v>2</v>
      </c>
      <c r="C225" s="10" t="s">
        <v>25</v>
      </c>
      <c r="D225" s="7" t="s">
        <v>24</v>
      </c>
      <c r="E225" s="42" t="s">
        <v>57</v>
      </c>
      <c r="F225" s="43">
        <v>100</v>
      </c>
      <c r="G225" s="43">
        <v>0.8</v>
      </c>
      <c r="H225" s="43">
        <v>0.2</v>
      </c>
      <c r="I225" s="43">
        <v>7.5</v>
      </c>
      <c r="J225" s="43">
        <v>38</v>
      </c>
      <c r="K225" s="44">
        <v>137</v>
      </c>
      <c r="L225" s="43"/>
    </row>
    <row r="226" spans="1:12" ht="14.4" x14ac:dyDescent="0.3">
      <c r="A226" s="14"/>
      <c r="B226" s="15"/>
      <c r="C226" s="11"/>
      <c r="D226" s="7" t="s">
        <v>27</v>
      </c>
      <c r="E226" s="42" t="s">
        <v>80</v>
      </c>
      <c r="F226" s="43">
        <v>200</v>
      </c>
      <c r="G226" s="43">
        <v>5.75</v>
      </c>
      <c r="H226" s="43">
        <v>8.7899999999999991</v>
      </c>
      <c r="I226" s="43">
        <v>8.75</v>
      </c>
      <c r="J226" s="43">
        <v>138.04</v>
      </c>
      <c r="K226" s="44">
        <v>31</v>
      </c>
      <c r="L226" s="43"/>
    </row>
    <row r="227" spans="1:12" ht="14.4" x14ac:dyDescent="0.3">
      <c r="A227" s="14"/>
      <c r="B227" s="15"/>
      <c r="C227" s="11"/>
      <c r="D227" s="7" t="s">
        <v>28</v>
      </c>
      <c r="E227" s="42" t="s">
        <v>84</v>
      </c>
      <c r="F227" s="43">
        <v>90</v>
      </c>
      <c r="G227" s="43">
        <v>20.18</v>
      </c>
      <c r="H227" s="43">
        <v>20.309999999999999</v>
      </c>
      <c r="I227" s="43">
        <v>2.1</v>
      </c>
      <c r="J227" s="43">
        <v>274</v>
      </c>
      <c r="K227" s="44">
        <v>240</v>
      </c>
      <c r="L227" s="43"/>
    </row>
    <row r="228" spans="1:12" ht="14.4" x14ac:dyDescent="0.3">
      <c r="A228" s="14"/>
      <c r="B228" s="15"/>
      <c r="C228" s="11"/>
      <c r="D228" s="7" t="s">
        <v>29</v>
      </c>
      <c r="E228" s="42" t="s">
        <v>55</v>
      </c>
      <c r="F228" s="43">
        <v>150</v>
      </c>
      <c r="G228" s="43">
        <v>6.76</v>
      </c>
      <c r="H228" s="43">
        <v>3.93</v>
      </c>
      <c r="I228" s="43">
        <v>41.29</v>
      </c>
      <c r="J228" s="43">
        <v>227.48</v>
      </c>
      <c r="K228" s="44">
        <v>65</v>
      </c>
      <c r="L228" s="43"/>
    </row>
    <row r="229" spans="1:12" ht="14.4" x14ac:dyDescent="0.3">
      <c r="A229" s="14"/>
      <c r="B229" s="15"/>
      <c r="C229" s="11"/>
      <c r="D229" s="7" t="s">
        <v>30</v>
      </c>
      <c r="E229" s="42" t="s">
        <v>85</v>
      </c>
      <c r="F229" s="43">
        <v>200</v>
      </c>
      <c r="G229" s="43">
        <v>0.25</v>
      </c>
      <c r="H229" s="43">
        <v>0</v>
      </c>
      <c r="I229" s="43">
        <v>12.73</v>
      </c>
      <c r="J229" s="43">
        <v>51.3</v>
      </c>
      <c r="K229" s="44">
        <v>216</v>
      </c>
      <c r="L229" s="43"/>
    </row>
    <row r="230" spans="1:12" ht="14.4" x14ac:dyDescent="0.3">
      <c r="A230" s="14"/>
      <c r="B230" s="15"/>
      <c r="C230" s="11"/>
      <c r="D230" s="7" t="s">
        <v>31</v>
      </c>
      <c r="E230" s="42" t="s">
        <v>44</v>
      </c>
      <c r="F230" s="43">
        <v>20</v>
      </c>
      <c r="G230" s="43">
        <v>1.52</v>
      </c>
      <c r="H230" s="43">
        <v>0.16</v>
      </c>
      <c r="I230" s="43">
        <v>9.84</v>
      </c>
      <c r="J230" s="43">
        <v>47</v>
      </c>
      <c r="K230" s="44">
        <v>119</v>
      </c>
      <c r="L230" s="43"/>
    </row>
    <row r="231" spans="1:12" ht="14.4" x14ac:dyDescent="0.3">
      <c r="A231" s="14"/>
      <c r="B231" s="15"/>
      <c r="C231" s="11"/>
      <c r="D231" s="7" t="s">
        <v>32</v>
      </c>
      <c r="E231" s="42" t="s">
        <v>78</v>
      </c>
      <c r="F231" s="43">
        <v>20</v>
      </c>
      <c r="G231" s="43">
        <v>1.32</v>
      </c>
      <c r="H231" s="43">
        <v>0.24</v>
      </c>
      <c r="I231" s="43">
        <v>8.0399999999999991</v>
      </c>
      <c r="J231" s="43">
        <v>39.6</v>
      </c>
      <c r="K231" s="44">
        <v>120</v>
      </c>
      <c r="L231" s="43"/>
    </row>
    <row r="232" spans="1:12" ht="14.4" x14ac:dyDescent="0.3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6"/>
      <c r="B234" s="17"/>
      <c r="C234" s="8"/>
      <c r="D234" s="18" t="s">
        <v>33</v>
      </c>
      <c r="E234" s="9"/>
      <c r="F234" s="19">
        <f>SUM(F225:F233)</f>
        <v>780</v>
      </c>
      <c r="G234" s="19">
        <f t="shared" ref="G234:L234" si="44">SUM(G225:G233)</f>
        <v>36.580000000000005</v>
      </c>
      <c r="H234" s="19">
        <f t="shared" si="44"/>
        <v>33.629999999999995</v>
      </c>
      <c r="I234" s="19">
        <f t="shared" si="44"/>
        <v>90.25</v>
      </c>
      <c r="J234" s="19">
        <f t="shared" si="44"/>
        <v>815.42</v>
      </c>
      <c r="K234" s="25"/>
      <c r="L234" s="19">
        <f t="shared" si="44"/>
        <v>0</v>
      </c>
    </row>
    <row r="235" spans="1:12" ht="15" thickBot="1" x14ac:dyDescent="0.3">
      <c r="A235" s="33">
        <f>A217</f>
        <v>3</v>
      </c>
      <c r="B235" s="33">
        <f>B217</f>
        <v>2</v>
      </c>
      <c r="C235" s="54" t="s">
        <v>4</v>
      </c>
      <c r="D235" s="55"/>
      <c r="E235" s="31"/>
      <c r="F235" s="32">
        <f>F224+F234</f>
        <v>780</v>
      </c>
      <c r="G235" s="32">
        <f t="shared" ref="G235:L235" si="45">G224+G234</f>
        <v>36.580000000000005</v>
      </c>
      <c r="H235" s="32">
        <f t="shared" si="45"/>
        <v>33.629999999999995</v>
      </c>
      <c r="I235" s="32">
        <f t="shared" si="45"/>
        <v>90.25</v>
      </c>
      <c r="J235" s="32">
        <f t="shared" si="45"/>
        <v>815.42</v>
      </c>
      <c r="K235" s="32"/>
      <c r="L235" s="32">
        <f t="shared" si="45"/>
        <v>0</v>
      </c>
    </row>
    <row r="236" spans="1:12" ht="14.4" x14ac:dyDescent="0.3">
      <c r="A236" s="20">
        <v>3</v>
      </c>
      <c r="B236" s="21">
        <v>3</v>
      </c>
      <c r="C236" s="22" t="s">
        <v>20</v>
      </c>
      <c r="D236" s="5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4.4" x14ac:dyDescent="0.3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22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23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24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 t="s">
        <v>32</v>
      </c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SUM(F236:F242)</f>
        <v>0</v>
      </c>
      <c r="G243" s="19">
        <f t="shared" ref="G243:L243" si="46">SUM(G236:G242)</f>
        <v>0</v>
      </c>
      <c r="H243" s="19">
        <f t="shared" si="46"/>
        <v>0</v>
      </c>
      <c r="I243" s="19">
        <f t="shared" si="46"/>
        <v>0</v>
      </c>
      <c r="J243" s="19">
        <f t="shared" si="46"/>
        <v>0</v>
      </c>
      <c r="K243" s="25"/>
      <c r="L243" s="19">
        <f t="shared" si="46"/>
        <v>0</v>
      </c>
    </row>
    <row r="244" spans="1:12" ht="14.4" x14ac:dyDescent="0.3">
      <c r="A244" s="26">
        <v>3</v>
      </c>
      <c r="B244" s="13">
        <f>B236</f>
        <v>3</v>
      </c>
      <c r="C244" s="10" t="s">
        <v>25</v>
      </c>
      <c r="D244" s="7" t="s">
        <v>26</v>
      </c>
      <c r="E244" s="42" t="s">
        <v>86</v>
      </c>
      <c r="F244" s="43">
        <v>60</v>
      </c>
      <c r="G244" s="43">
        <v>1.29</v>
      </c>
      <c r="H244" s="43">
        <v>4.2699999999999996</v>
      </c>
      <c r="I244" s="43">
        <v>6.97</v>
      </c>
      <c r="J244" s="43">
        <v>72.75</v>
      </c>
      <c r="K244" s="44">
        <v>9</v>
      </c>
      <c r="L244" s="43"/>
    </row>
    <row r="245" spans="1:12" ht="14.4" x14ac:dyDescent="0.3">
      <c r="A245" s="23"/>
      <c r="B245" s="15"/>
      <c r="C245" s="11"/>
      <c r="D245" s="7" t="s">
        <v>27</v>
      </c>
      <c r="E245" s="42" t="s">
        <v>39</v>
      </c>
      <c r="F245" s="43">
        <v>200</v>
      </c>
      <c r="G245" s="43">
        <v>6</v>
      </c>
      <c r="H245" s="43">
        <v>6.27</v>
      </c>
      <c r="I245" s="43">
        <v>7.12</v>
      </c>
      <c r="J245" s="43">
        <v>109.75</v>
      </c>
      <c r="K245" s="44">
        <v>30</v>
      </c>
      <c r="L245" s="43"/>
    </row>
    <row r="246" spans="1:12" ht="14.4" x14ac:dyDescent="0.3">
      <c r="A246" s="23"/>
      <c r="B246" s="15"/>
      <c r="C246" s="11"/>
      <c r="D246" s="7" t="s">
        <v>28</v>
      </c>
      <c r="E246" s="42" t="s">
        <v>87</v>
      </c>
      <c r="F246" s="43">
        <v>90</v>
      </c>
      <c r="G246" s="43">
        <v>18.61</v>
      </c>
      <c r="H246" s="43">
        <v>5.33</v>
      </c>
      <c r="I246" s="43">
        <v>2.89</v>
      </c>
      <c r="J246" s="43">
        <v>133.04</v>
      </c>
      <c r="K246" s="44">
        <v>182</v>
      </c>
      <c r="L246" s="43"/>
    </row>
    <row r="247" spans="1:12" ht="14.4" x14ac:dyDescent="0.3">
      <c r="A247" s="23"/>
      <c r="B247" s="15"/>
      <c r="C247" s="11"/>
      <c r="D247" s="7" t="s">
        <v>29</v>
      </c>
      <c r="E247" s="42" t="s">
        <v>88</v>
      </c>
      <c r="F247" s="43">
        <v>150</v>
      </c>
      <c r="G247" s="43">
        <v>3.28</v>
      </c>
      <c r="H247" s="43">
        <v>7.81</v>
      </c>
      <c r="I247" s="43">
        <v>21.57</v>
      </c>
      <c r="J247" s="43">
        <v>170.22</v>
      </c>
      <c r="K247" s="44">
        <v>50</v>
      </c>
      <c r="L247" s="43"/>
    </row>
    <row r="248" spans="1:12" ht="14.4" x14ac:dyDescent="0.3">
      <c r="A248" s="23"/>
      <c r="B248" s="15"/>
      <c r="C248" s="11"/>
      <c r="D248" s="7" t="s">
        <v>30</v>
      </c>
      <c r="E248" s="42" t="s">
        <v>74</v>
      </c>
      <c r="F248" s="43">
        <v>200</v>
      </c>
      <c r="G248" s="43">
        <v>0.6</v>
      </c>
      <c r="H248" s="43">
        <v>0.2</v>
      </c>
      <c r="I248" s="43">
        <v>23.6</v>
      </c>
      <c r="J248" s="43">
        <v>104</v>
      </c>
      <c r="K248" s="44">
        <v>107</v>
      </c>
      <c r="L248" s="43"/>
    </row>
    <row r="249" spans="1:12" ht="14.4" x14ac:dyDescent="0.3">
      <c r="A249" s="23"/>
      <c r="B249" s="15"/>
      <c r="C249" s="11"/>
      <c r="D249" s="7" t="s">
        <v>31</v>
      </c>
      <c r="E249" s="42" t="s">
        <v>44</v>
      </c>
      <c r="F249" s="43">
        <v>45</v>
      </c>
      <c r="G249" s="43">
        <v>3.42</v>
      </c>
      <c r="H249" s="43">
        <v>0.36</v>
      </c>
      <c r="I249" s="43">
        <v>22.14</v>
      </c>
      <c r="J249" s="43">
        <v>105.75</v>
      </c>
      <c r="K249" s="44">
        <v>119</v>
      </c>
      <c r="L249" s="43"/>
    </row>
    <row r="250" spans="1:12" ht="14.4" x14ac:dyDescent="0.3">
      <c r="A250" s="23"/>
      <c r="B250" s="15"/>
      <c r="C250" s="11"/>
      <c r="D250" s="7" t="s">
        <v>32</v>
      </c>
      <c r="E250" s="42" t="s">
        <v>78</v>
      </c>
      <c r="F250" s="43">
        <v>45</v>
      </c>
      <c r="G250" s="43">
        <v>2.97</v>
      </c>
      <c r="H250" s="43">
        <v>0.54</v>
      </c>
      <c r="I250" s="43">
        <v>18.09</v>
      </c>
      <c r="J250" s="43">
        <v>89.1</v>
      </c>
      <c r="K250" s="44">
        <v>120</v>
      </c>
      <c r="L250" s="43"/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4"/>
      <c r="B253" s="17"/>
      <c r="C253" s="8"/>
      <c r="D253" s="18" t="s">
        <v>33</v>
      </c>
      <c r="E253" s="9"/>
      <c r="F253" s="19">
        <f>SUM(F244:F252)</f>
        <v>790</v>
      </c>
      <c r="G253" s="19">
        <f t="shared" ref="G253:L253" si="47">SUM(G244:G252)</f>
        <v>36.17</v>
      </c>
      <c r="H253" s="19">
        <f t="shared" si="47"/>
        <v>24.779999999999998</v>
      </c>
      <c r="I253" s="19">
        <f t="shared" si="47"/>
        <v>102.38</v>
      </c>
      <c r="J253" s="19">
        <f t="shared" si="47"/>
        <v>784.61</v>
      </c>
      <c r="K253" s="25"/>
      <c r="L253" s="19">
        <f t="shared" si="47"/>
        <v>0</v>
      </c>
    </row>
    <row r="254" spans="1:12" ht="15" thickBot="1" x14ac:dyDescent="0.3">
      <c r="A254" s="29">
        <f>A236</f>
        <v>3</v>
      </c>
      <c r="B254" s="30">
        <f>B236</f>
        <v>3</v>
      </c>
      <c r="C254" s="54" t="s">
        <v>4</v>
      </c>
      <c r="D254" s="55"/>
      <c r="E254" s="31"/>
      <c r="F254" s="32">
        <f>F243+F253</f>
        <v>790</v>
      </c>
      <c r="G254" s="32">
        <f t="shared" ref="G254:L254" si="48">G243+G253</f>
        <v>36.17</v>
      </c>
      <c r="H254" s="32">
        <f t="shared" si="48"/>
        <v>24.779999999999998</v>
      </c>
      <c r="I254" s="32">
        <f t="shared" si="48"/>
        <v>102.38</v>
      </c>
      <c r="J254" s="32">
        <f t="shared" si="48"/>
        <v>784.61</v>
      </c>
      <c r="K254" s="32"/>
      <c r="L254" s="32">
        <f t="shared" si="48"/>
        <v>0</v>
      </c>
    </row>
    <row r="255" spans="1:12" ht="14.4" x14ac:dyDescent="0.3">
      <c r="A255" s="20">
        <v>3</v>
      </c>
      <c r="B255" s="21">
        <v>4</v>
      </c>
      <c r="C255" s="22" t="s">
        <v>20</v>
      </c>
      <c r="D255" s="5" t="s">
        <v>21</v>
      </c>
      <c r="E255" s="39"/>
      <c r="F255" s="40"/>
      <c r="G255" s="40"/>
      <c r="H255" s="40"/>
      <c r="I255" s="40"/>
      <c r="J255" s="40"/>
      <c r="K255" s="41"/>
      <c r="L255" s="40"/>
    </row>
    <row r="256" spans="1:12" ht="14.4" x14ac:dyDescent="0.3">
      <c r="A256" s="23"/>
      <c r="B256" s="15"/>
      <c r="C256" s="11"/>
      <c r="D256" s="6" t="s">
        <v>29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22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23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24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32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4"/>
      <c r="B262" s="17"/>
      <c r="C262" s="8"/>
      <c r="D262" s="18" t="s">
        <v>33</v>
      </c>
      <c r="E262" s="9"/>
      <c r="F262" s="19">
        <f>SUM(F255:F261)</f>
        <v>0</v>
      </c>
      <c r="G262" s="19">
        <f t="shared" ref="G262:L262" si="49">SUM(G255:G261)</f>
        <v>0</v>
      </c>
      <c r="H262" s="19">
        <f t="shared" si="49"/>
        <v>0</v>
      </c>
      <c r="I262" s="19">
        <f t="shared" si="49"/>
        <v>0</v>
      </c>
      <c r="J262" s="19">
        <f t="shared" si="49"/>
        <v>0</v>
      </c>
      <c r="K262" s="25"/>
      <c r="L262" s="19">
        <f t="shared" si="49"/>
        <v>0</v>
      </c>
    </row>
    <row r="263" spans="1:12" ht="14.4" x14ac:dyDescent="0.3">
      <c r="A263" s="26">
        <v>3</v>
      </c>
      <c r="B263" s="13">
        <f>B255</f>
        <v>4</v>
      </c>
      <c r="C263" s="10" t="s">
        <v>25</v>
      </c>
      <c r="D263" s="7" t="s">
        <v>24</v>
      </c>
      <c r="E263" s="42" t="s">
        <v>89</v>
      </c>
      <c r="F263" s="43">
        <v>150</v>
      </c>
      <c r="G263" s="43">
        <v>0.6</v>
      </c>
      <c r="H263" s="43">
        <v>0.6</v>
      </c>
      <c r="I263" s="43">
        <v>14.7</v>
      </c>
      <c r="J263" s="43">
        <v>70.5</v>
      </c>
      <c r="K263" s="44">
        <v>24</v>
      </c>
      <c r="L263" s="43"/>
    </row>
    <row r="264" spans="1:12" ht="14.4" x14ac:dyDescent="0.3">
      <c r="A264" s="23"/>
      <c r="B264" s="15"/>
      <c r="C264" s="11"/>
      <c r="D264" s="7" t="s">
        <v>27</v>
      </c>
      <c r="E264" s="42" t="s">
        <v>90</v>
      </c>
      <c r="F264" s="43">
        <v>200</v>
      </c>
      <c r="G264" s="43">
        <v>5.51</v>
      </c>
      <c r="H264" s="43">
        <v>4.83</v>
      </c>
      <c r="I264" s="43">
        <v>14.47</v>
      </c>
      <c r="J264" s="43">
        <v>123.38</v>
      </c>
      <c r="K264" s="44">
        <v>272</v>
      </c>
      <c r="L264" s="43"/>
    </row>
    <row r="265" spans="1:12" ht="14.4" x14ac:dyDescent="0.3">
      <c r="A265" s="23"/>
      <c r="B265" s="15"/>
      <c r="C265" s="11"/>
      <c r="D265" s="7" t="s">
        <v>28</v>
      </c>
      <c r="E265" s="42" t="s">
        <v>91</v>
      </c>
      <c r="F265" s="43">
        <v>90</v>
      </c>
      <c r="G265" s="43">
        <v>16.13</v>
      </c>
      <c r="H265" s="43">
        <v>14.75</v>
      </c>
      <c r="I265" s="43">
        <v>7.18</v>
      </c>
      <c r="J265" s="43">
        <v>227.13</v>
      </c>
      <c r="K265" s="44">
        <v>336</v>
      </c>
      <c r="L265" s="43"/>
    </row>
    <row r="266" spans="1:12" ht="14.4" x14ac:dyDescent="0.3">
      <c r="A266" s="23"/>
      <c r="B266" s="15"/>
      <c r="C266" s="11"/>
      <c r="D266" s="7" t="s">
        <v>29</v>
      </c>
      <c r="E266" s="42" t="s">
        <v>64</v>
      </c>
      <c r="F266" s="43">
        <v>150</v>
      </c>
      <c r="G266" s="43">
        <v>3.34</v>
      </c>
      <c r="H266" s="43">
        <v>4.91</v>
      </c>
      <c r="I266" s="43">
        <v>33.93</v>
      </c>
      <c r="J266" s="43">
        <v>191.49</v>
      </c>
      <c r="K266" s="44">
        <v>53</v>
      </c>
      <c r="L266" s="43"/>
    </row>
    <row r="267" spans="1:12" ht="14.4" x14ac:dyDescent="0.3">
      <c r="A267" s="23"/>
      <c r="B267" s="15"/>
      <c r="C267" s="11"/>
      <c r="D267" s="7" t="s">
        <v>30</v>
      </c>
      <c r="E267" s="42" t="s">
        <v>92</v>
      </c>
      <c r="F267" s="43">
        <v>200</v>
      </c>
      <c r="G267" s="43">
        <v>0.64</v>
      </c>
      <c r="H267" s="43">
        <v>0.25</v>
      </c>
      <c r="I267" s="43">
        <v>16.059999999999999</v>
      </c>
      <c r="J267" s="43">
        <v>79.849999999999994</v>
      </c>
      <c r="K267" s="44">
        <v>101</v>
      </c>
      <c r="L267" s="43"/>
    </row>
    <row r="268" spans="1:12" ht="14.4" x14ac:dyDescent="0.3">
      <c r="A268" s="23"/>
      <c r="B268" s="15"/>
      <c r="C268" s="11"/>
      <c r="D268" s="7" t="s">
        <v>31</v>
      </c>
      <c r="E268" s="42" t="s">
        <v>44</v>
      </c>
      <c r="F268" s="43">
        <v>30</v>
      </c>
      <c r="G268" s="43">
        <v>2.2799999999999998</v>
      </c>
      <c r="H268" s="43">
        <v>0.24</v>
      </c>
      <c r="I268" s="43">
        <v>14.76</v>
      </c>
      <c r="J268" s="43">
        <v>70.5</v>
      </c>
      <c r="K268" s="44">
        <v>119</v>
      </c>
      <c r="L268" s="43"/>
    </row>
    <row r="269" spans="1:12" ht="14.4" x14ac:dyDescent="0.3">
      <c r="A269" s="23"/>
      <c r="B269" s="15"/>
      <c r="C269" s="11"/>
      <c r="D269" s="7" t="s">
        <v>32</v>
      </c>
      <c r="E269" s="42" t="s">
        <v>78</v>
      </c>
      <c r="F269" s="43">
        <v>20</v>
      </c>
      <c r="G269" s="43">
        <v>1.32</v>
      </c>
      <c r="H269" s="43">
        <v>0.24</v>
      </c>
      <c r="I269" s="43">
        <v>8.0399999999999991</v>
      </c>
      <c r="J269" s="43">
        <v>39.6</v>
      </c>
      <c r="K269" s="44">
        <v>120</v>
      </c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4"/>
      <c r="B272" s="17"/>
      <c r="C272" s="8"/>
      <c r="D272" s="18" t="s">
        <v>33</v>
      </c>
      <c r="E272" s="9"/>
      <c r="F272" s="19">
        <f>SUM(F263:F271)</f>
        <v>840</v>
      </c>
      <c r="G272" s="19">
        <f t="shared" ref="G272:L272" si="50">SUM(G263:G271)</f>
        <v>29.82</v>
      </c>
      <c r="H272" s="19">
        <f t="shared" si="50"/>
        <v>25.819999999999997</v>
      </c>
      <c r="I272" s="19">
        <f t="shared" si="50"/>
        <v>109.14000000000001</v>
      </c>
      <c r="J272" s="19">
        <f t="shared" si="50"/>
        <v>802.45</v>
      </c>
      <c r="K272" s="25"/>
      <c r="L272" s="19">
        <f t="shared" si="50"/>
        <v>0</v>
      </c>
    </row>
    <row r="273" spans="1:12" ht="15" thickBot="1" x14ac:dyDescent="0.3">
      <c r="A273" s="29">
        <f>A255</f>
        <v>3</v>
      </c>
      <c r="B273" s="30">
        <f>B255</f>
        <v>4</v>
      </c>
      <c r="C273" s="54" t="s">
        <v>4</v>
      </c>
      <c r="D273" s="55"/>
      <c r="E273" s="31"/>
      <c r="F273" s="32">
        <f>F262+F272</f>
        <v>840</v>
      </c>
      <c r="G273" s="32">
        <f t="shared" ref="G273:L273" si="51">G262+G272</f>
        <v>29.82</v>
      </c>
      <c r="H273" s="32">
        <f t="shared" si="51"/>
        <v>25.819999999999997</v>
      </c>
      <c r="I273" s="32">
        <f t="shared" si="51"/>
        <v>109.14000000000001</v>
      </c>
      <c r="J273" s="32">
        <f t="shared" si="51"/>
        <v>802.45</v>
      </c>
      <c r="K273" s="32"/>
      <c r="L273" s="32">
        <f t="shared" si="51"/>
        <v>0</v>
      </c>
    </row>
    <row r="274" spans="1:12" ht="14.4" x14ac:dyDescent="0.3">
      <c r="A274" s="20">
        <v>3</v>
      </c>
      <c r="B274" s="21">
        <v>5</v>
      </c>
      <c r="C274" s="22" t="s">
        <v>20</v>
      </c>
      <c r="D274" s="5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4.4" x14ac:dyDescent="0.3">
      <c r="A275" s="23"/>
      <c r="B275" s="15"/>
      <c r="C275" s="11"/>
      <c r="D275" s="6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22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23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 t="s">
        <v>24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4"/>
      <c r="B281" s="17"/>
      <c r="C281" s="8"/>
      <c r="D281" s="18" t="s">
        <v>33</v>
      </c>
      <c r="E281" s="9"/>
      <c r="F281" s="19">
        <f>SUM(F274:F280)</f>
        <v>0</v>
      </c>
      <c r="G281" s="19">
        <f t="shared" ref="G281:L281" si="52">SUM(G274:G280)</f>
        <v>0</v>
      </c>
      <c r="H281" s="19">
        <f t="shared" si="52"/>
        <v>0</v>
      </c>
      <c r="I281" s="19">
        <f t="shared" si="52"/>
        <v>0</v>
      </c>
      <c r="J281" s="19">
        <f t="shared" si="52"/>
        <v>0</v>
      </c>
      <c r="K281" s="25"/>
      <c r="L281" s="19">
        <f t="shared" si="52"/>
        <v>0</v>
      </c>
    </row>
    <row r="282" spans="1:12" ht="14.4" x14ac:dyDescent="0.3">
      <c r="A282" s="26">
        <v>3</v>
      </c>
      <c r="B282" s="13">
        <f>B274</f>
        <v>5</v>
      </c>
      <c r="C282" s="10" t="s">
        <v>25</v>
      </c>
      <c r="D282" s="7" t="s">
        <v>26</v>
      </c>
      <c r="E282" s="42" t="s">
        <v>47</v>
      </c>
      <c r="F282" s="43">
        <v>60</v>
      </c>
      <c r="G282" s="43">
        <v>1.1200000000000001</v>
      </c>
      <c r="H282" s="43">
        <v>4.2699999999999996</v>
      </c>
      <c r="I282" s="43">
        <v>6.02</v>
      </c>
      <c r="J282" s="43">
        <v>68.62</v>
      </c>
      <c r="K282" s="44">
        <v>13</v>
      </c>
      <c r="L282" s="43"/>
    </row>
    <row r="283" spans="1:12" ht="14.4" x14ac:dyDescent="0.3">
      <c r="A283" s="23"/>
      <c r="B283" s="15"/>
      <c r="C283" s="11"/>
      <c r="D283" s="7" t="s">
        <v>27</v>
      </c>
      <c r="E283" s="42" t="s">
        <v>76</v>
      </c>
      <c r="F283" s="43">
        <v>200</v>
      </c>
      <c r="G283" s="43">
        <v>9.19</v>
      </c>
      <c r="H283" s="43">
        <v>5.64</v>
      </c>
      <c r="I283" s="43">
        <v>13.63</v>
      </c>
      <c r="J283" s="43">
        <v>141.18</v>
      </c>
      <c r="K283" s="44">
        <v>34</v>
      </c>
      <c r="L283" s="43"/>
    </row>
    <row r="284" spans="1:12" ht="14.4" x14ac:dyDescent="0.3">
      <c r="A284" s="23"/>
      <c r="B284" s="15"/>
      <c r="C284" s="11"/>
      <c r="D284" s="7" t="s">
        <v>28</v>
      </c>
      <c r="E284" s="42" t="s">
        <v>93</v>
      </c>
      <c r="F284" s="43">
        <v>90</v>
      </c>
      <c r="G284" s="43">
        <v>19.41</v>
      </c>
      <c r="H284" s="43">
        <v>18.239999999999998</v>
      </c>
      <c r="I284" s="43">
        <v>0.98</v>
      </c>
      <c r="J284" s="43">
        <v>246.99</v>
      </c>
      <c r="K284" s="44">
        <v>250</v>
      </c>
      <c r="L284" s="43"/>
    </row>
    <row r="285" spans="1:12" ht="14.4" x14ac:dyDescent="0.3">
      <c r="A285" s="23"/>
      <c r="B285" s="15"/>
      <c r="C285" s="11"/>
      <c r="D285" s="7" t="s">
        <v>29</v>
      </c>
      <c r="E285" s="42" t="s">
        <v>94</v>
      </c>
      <c r="F285" s="43">
        <v>150</v>
      </c>
      <c r="G285" s="43">
        <v>3.31</v>
      </c>
      <c r="H285" s="43">
        <v>5.56</v>
      </c>
      <c r="I285" s="43">
        <v>25.99</v>
      </c>
      <c r="J285" s="43">
        <v>167.07</v>
      </c>
      <c r="K285" s="44">
        <v>52</v>
      </c>
      <c r="L285" s="43"/>
    </row>
    <row r="286" spans="1:12" ht="14.4" x14ac:dyDescent="0.3">
      <c r="A286" s="23"/>
      <c r="B286" s="15"/>
      <c r="C286" s="11"/>
      <c r="D286" s="7" t="s">
        <v>30</v>
      </c>
      <c r="E286" s="42" t="s">
        <v>56</v>
      </c>
      <c r="F286" s="43">
        <v>200</v>
      </c>
      <c r="G286" s="43">
        <v>0</v>
      </c>
      <c r="H286" s="43">
        <v>0</v>
      </c>
      <c r="I286" s="43">
        <v>7.27</v>
      </c>
      <c r="J286" s="43">
        <v>28.73</v>
      </c>
      <c r="K286" s="44">
        <v>114</v>
      </c>
      <c r="L286" s="43"/>
    </row>
    <row r="287" spans="1:12" ht="14.4" x14ac:dyDescent="0.3">
      <c r="A287" s="23"/>
      <c r="B287" s="15"/>
      <c r="C287" s="11"/>
      <c r="D287" s="7" t="s">
        <v>31</v>
      </c>
      <c r="E287" s="42" t="s">
        <v>44</v>
      </c>
      <c r="F287" s="43">
        <v>30</v>
      </c>
      <c r="G287" s="43">
        <v>2.2799999999999998</v>
      </c>
      <c r="H287" s="43">
        <v>0.24</v>
      </c>
      <c r="I287" s="43">
        <v>14.76</v>
      </c>
      <c r="J287" s="43">
        <v>70.5</v>
      </c>
      <c r="K287" s="44">
        <v>119</v>
      </c>
      <c r="L287" s="43"/>
    </row>
    <row r="288" spans="1:12" ht="14.4" x14ac:dyDescent="0.3">
      <c r="A288" s="23"/>
      <c r="B288" s="15"/>
      <c r="C288" s="11"/>
      <c r="D288" s="7" t="s">
        <v>32</v>
      </c>
      <c r="E288" s="42" t="s">
        <v>78</v>
      </c>
      <c r="F288" s="43">
        <v>20</v>
      </c>
      <c r="G288" s="43">
        <v>1.32</v>
      </c>
      <c r="H288" s="43">
        <v>0.24</v>
      </c>
      <c r="I288" s="43">
        <v>8.0399999999999991</v>
      </c>
      <c r="J288" s="43">
        <v>39.6</v>
      </c>
      <c r="K288" s="44">
        <v>120</v>
      </c>
      <c r="L288" s="43"/>
    </row>
    <row r="289" spans="1:12" ht="14.4" x14ac:dyDescent="0.3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4"/>
      <c r="B291" s="17"/>
      <c r="C291" s="8"/>
      <c r="D291" s="18" t="s">
        <v>33</v>
      </c>
      <c r="E291" s="9"/>
      <c r="F291" s="19">
        <f>SUM(F282:F290)</f>
        <v>750</v>
      </c>
      <c r="G291" s="19">
        <f t="shared" ref="G291:L291" si="53">SUM(G282:G290)</f>
        <v>36.630000000000003</v>
      </c>
      <c r="H291" s="19">
        <f t="shared" si="53"/>
        <v>34.190000000000005</v>
      </c>
      <c r="I291" s="19">
        <f t="shared" si="53"/>
        <v>76.69</v>
      </c>
      <c r="J291" s="19">
        <f t="shared" si="53"/>
        <v>762.69</v>
      </c>
      <c r="K291" s="25"/>
      <c r="L291" s="19">
        <f t="shared" si="53"/>
        <v>0</v>
      </c>
    </row>
    <row r="292" spans="1:12" ht="15" thickBot="1" x14ac:dyDescent="0.3">
      <c r="A292" s="29">
        <f>A274</f>
        <v>3</v>
      </c>
      <c r="B292" s="30">
        <f>B274</f>
        <v>5</v>
      </c>
      <c r="C292" s="54" t="s">
        <v>4</v>
      </c>
      <c r="D292" s="55"/>
      <c r="E292" s="31"/>
      <c r="F292" s="32">
        <f>F281+F291</f>
        <v>750</v>
      </c>
      <c r="G292" s="32">
        <f t="shared" ref="G292:L292" si="54">G281+G291</f>
        <v>36.630000000000003</v>
      </c>
      <c r="H292" s="32">
        <f t="shared" si="54"/>
        <v>34.190000000000005</v>
      </c>
      <c r="I292" s="32">
        <f t="shared" si="54"/>
        <v>76.69</v>
      </c>
      <c r="J292" s="32">
        <f t="shared" si="54"/>
        <v>762.69</v>
      </c>
      <c r="K292" s="32"/>
      <c r="L292" s="32">
        <f t="shared" si="54"/>
        <v>0</v>
      </c>
    </row>
    <row r="293" spans="1:12" ht="14.4" x14ac:dyDescent="0.3">
      <c r="A293" s="20">
        <v>4</v>
      </c>
      <c r="B293" s="21">
        <v>1</v>
      </c>
      <c r="C293" s="22" t="s">
        <v>20</v>
      </c>
      <c r="D293" s="5" t="s">
        <v>21</v>
      </c>
      <c r="E293" s="39"/>
      <c r="F293" s="40"/>
      <c r="G293" s="40"/>
      <c r="H293" s="40"/>
      <c r="I293" s="40"/>
      <c r="J293" s="40"/>
      <c r="K293" s="41"/>
      <c r="L293" s="40"/>
    </row>
    <row r="294" spans="1:12" ht="14.4" x14ac:dyDescent="0.3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7" t="s">
        <v>22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23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24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32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4"/>
      <c r="B300" s="17"/>
      <c r="C300" s="8"/>
      <c r="D300" s="18" t="s">
        <v>33</v>
      </c>
      <c r="E300" s="9"/>
      <c r="F300" s="19">
        <f>SUM(F293:F299)</f>
        <v>0</v>
      </c>
      <c r="G300" s="19">
        <f t="shared" ref="G300:J300" si="55">SUM(G293:G299)</f>
        <v>0</v>
      </c>
      <c r="H300" s="19">
        <f t="shared" si="55"/>
        <v>0</v>
      </c>
      <c r="I300" s="19">
        <f t="shared" si="55"/>
        <v>0</v>
      </c>
      <c r="J300" s="19">
        <f t="shared" si="55"/>
        <v>0</v>
      </c>
      <c r="K300" s="25"/>
      <c r="L300" s="19">
        <f t="shared" ref="L300" si="56">SUM(L293:L299)</f>
        <v>0</v>
      </c>
    </row>
    <row r="301" spans="1:12" ht="14.4" x14ac:dyDescent="0.3">
      <c r="A301" s="26">
        <v>4</v>
      </c>
      <c r="B301" s="13">
        <f>B293</f>
        <v>1</v>
      </c>
      <c r="C301" s="10" t="s">
        <v>25</v>
      </c>
      <c r="D301" s="7" t="s">
        <v>24</v>
      </c>
      <c r="E301" s="42" t="s">
        <v>79</v>
      </c>
      <c r="F301" s="43">
        <v>150</v>
      </c>
      <c r="G301" s="43">
        <v>0.6</v>
      </c>
      <c r="H301" s="43">
        <v>0.6</v>
      </c>
      <c r="I301" s="43">
        <v>14.7</v>
      </c>
      <c r="J301" s="43">
        <v>70.5</v>
      </c>
      <c r="K301" s="44">
        <v>24</v>
      </c>
      <c r="L301" s="43"/>
    </row>
    <row r="302" spans="1:12" ht="14.4" x14ac:dyDescent="0.3">
      <c r="A302" s="23"/>
      <c r="B302" s="15"/>
      <c r="C302" s="11"/>
      <c r="D302" s="7" t="s">
        <v>27</v>
      </c>
      <c r="E302" s="42" t="s">
        <v>58</v>
      </c>
      <c r="F302" s="43">
        <v>200</v>
      </c>
      <c r="G302" s="43">
        <v>6.03</v>
      </c>
      <c r="H302" s="43">
        <v>6.38</v>
      </c>
      <c r="I302" s="43">
        <v>11.17</v>
      </c>
      <c r="J302" s="43">
        <v>126.47</v>
      </c>
      <c r="K302" s="44">
        <v>138</v>
      </c>
      <c r="L302" s="43"/>
    </row>
    <row r="303" spans="1:12" ht="14.4" x14ac:dyDescent="0.3">
      <c r="A303" s="23"/>
      <c r="B303" s="15"/>
      <c r="C303" s="11"/>
      <c r="D303" s="7" t="s">
        <v>28</v>
      </c>
      <c r="E303" s="42" t="s">
        <v>95</v>
      </c>
      <c r="F303" s="43">
        <v>90</v>
      </c>
      <c r="G303" s="43">
        <v>15.77</v>
      </c>
      <c r="H303" s="43">
        <v>13.36</v>
      </c>
      <c r="I303" s="43">
        <v>1.61</v>
      </c>
      <c r="J303" s="43">
        <v>190.47</v>
      </c>
      <c r="K303" s="44">
        <v>177</v>
      </c>
      <c r="L303" s="43"/>
    </row>
    <row r="304" spans="1:12" ht="14.4" x14ac:dyDescent="0.3">
      <c r="A304" s="23"/>
      <c r="B304" s="15"/>
      <c r="C304" s="11"/>
      <c r="D304" s="7" t="s">
        <v>29</v>
      </c>
      <c r="E304" s="42" t="s">
        <v>96</v>
      </c>
      <c r="F304" s="43">
        <v>150</v>
      </c>
      <c r="G304" s="43">
        <v>3.55</v>
      </c>
      <c r="H304" s="43">
        <v>4.8499999999999996</v>
      </c>
      <c r="I304" s="43">
        <v>24.29</v>
      </c>
      <c r="J304" s="43">
        <v>155.04</v>
      </c>
      <c r="K304" s="44">
        <v>55</v>
      </c>
      <c r="L304" s="43"/>
    </row>
    <row r="305" spans="1:12" ht="14.4" x14ac:dyDescent="0.3">
      <c r="A305" s="23"/>
      <c r="B305" s="15"/>
      <c r="C305" s="11"/>
      <c r="D305" s="7" t="s">
        <v>30</v>
      </c>
      <c r="E305" s="42" t="s">
        <v>65</v>
      </c>
      <c r="F305" s="43">
        <v>200</v>
      </c>
      <c r="G305" s="43">
        <v>0</v>
      </c>
      <c r="H305" s="43">
        <v>0</v>
      </c>
      <c r="I305" s="43">
        <v>14.16</v>
      </c>
      <c r="J305" s="43">
        <v>55.48</v>
      </c>
      <c r="K305" s="44">
        <v>104</v>
      </c>
      <c r="L305" s="43"/>
    </row>
    <row r="306" spans="1:12" ht="14.4" x14ac:dyDescent="0.3">
      <c r="A306" s="23"/>
      <c r="B306" s="15"/>
      <c r="C306" s="11"/>
      <c r="D306" s="7" t="s">
        <v>31</v>
      </c>
      <c r="E306" s="42" t="s">
        <v>44</v>
      </c>
      <c r="F306" s="43">
        <v>30</v>
      </c>
      <c r="G306" s="43">
        <v>2.2799999999999998</v>
      </c>
      <c r="H306" s="43">
        <v>0.24</v>
      </c>
      <c r="I306" s="43">
        <v>14.76</v>
      </c>
      <c r="J306" s="43">
        <v>70.5</v>
      </c>
      <c r="K306" s="44">
        <v>119</v>
      </c>
      <c r="L306" s="43"/>
    </row>
    <row r="307" spans="1:12" ht="14.4" x14ac:dyDescent="0.3">
      <c r="A307" s="23"/>
      <c r="B307" s="15"/>
      <c r="C307" s="11"/>
      <c r="D307" s="7" t="s">
        <v>32</v>
      </c>
      <c r="E307" s="42" t="s">
        <v>78</v>
      </c>
      <c r="F307" s="43">
        <v>20</v>
      </c>
      <c r="G307" s="43">
        <v>1.32</v>
      </c>
      <c r="H307" s="43">
        <v>0.24</v>
      </c>
      <c r="I307" s="43">
        <v>8.0399999999999991</v>
      </c>
      <c r="J307" s="43">
        <v>39.6</v>
      </c>
      <c r="K307" s="44">
        <v>120</v>
      </c>
      <c r="L307" s="43"/>
    </row>
    <row r="308" spans="1:12" ht="14.4" x14ac:dyDescent="0.3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4"/>
      <c r="B310" s="17"/>
      <c r="C310" s="8"/>
      <c r="D310" s="18" t="s">
        <v>33</v>
      </c>
      <c r="E310" s="9"/>
      <c r="F310" s="19">
        <f>SUM(F301:F309)</f>
        <v>840</v>
      </c>
      <c r="G310" s="19">
        <f t="shared" ref="G310:J310" si="57">SUM(G301:G309)</f>
        <v>29.55</v>
      </c>
      <c r="H310" s="19">
        <f t="shared" si="57"/>
        <v>25.669999999999995</v>
      </c>
      <c r="I310" s="19">
        <f t="shared" si="57"/>
        <v>88.72999999999999</v>
      </c>
      <c r="J310" s="19">
        <f t="shared" si="57"/>
        <v>708.06000000000006</v>
      </c>
      <c r="K310" s="25"/>
      <c r="L310" s="19">
        <f t="shared" ref="L310" si="58">SUM(L301:L309)</f>
        <v>0</v>
      </c>
    </row>
    <row r="311" spans="1:12" ht="15" thickBot="1" x14ac:dyDescent="0.3">
      <c r="A311" s="29">
        <f>A293</f>
        <v>4</v>
      </c>
      <c r="B311" s="30">
        <f>B293</f>
        <v>1</v>
      </c>
      <c r="C311" s="54" t="s">
        <v>4</v>
      </c>
      <c r="D311" s="55"/>
      <c r="E311" s="31"/>
      <c r="F311" s="32">
        <f>F300+F310</f>
        <v>840</v>
      </c>
      <c r="G311" s="32">
        <f t="shared" ref="G311:L311" si="59">G300+G310</f>
        <v>29.55</v>
      </c>
      <c r="H311" s="32">
        <f t="shared" si="59"/>
        <v>25.669999999999995</v>
      </c>
      <c r="I311" s="32">
        <f t="shared" si="59"/>
        <v>88.72999999999999</v>
      </c>
      <c r="J311" s="32">
        <f t="shared" si="59"/>
        <v>708.06000000000006</v>
      </c>
      <c r="K311" s="32"/>
      <c r="L311" s="32">
        <f t="shared" si="59"/>
        <v>0</v>
      </c>
    </row>
    <row r="312" spans="1:12" ht="14.4" x14ac:dyDescent="0.3">
      <c r="A312" s="14">
        <v>4</v>
      </c>
      <c r="B312" s="15">
        <v>2</v>
      </c>
      <c r="C312" s="22" t="s">
        <v>20</v>
      </c>
      <c r="D312" s="5" t="s">
        <v>21</v>
      </c>
      <c r="E312" s="42"/>
      <c r="F312" s="43"/>
      <c r="G312" s="43"/>
      <c r="H312" s="43"/>
      <c r="I312" s="43"/>
      <c r="J312" s="43"/>
      <c r="K312" s="44"/>
      <c r="L312" s="40"/>
    </row>
    <row r="313" spans="1:12" ht="14.4" x14ac:dyDescent="0.3">
      <c r="A313" s="14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14"/>
      <c r="B314" s="15"/>
      <c r="C314" s="11"/>
      <c r="D314" s="7" t="s">
        <v>22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14"/>
      <c r="B315" s="15"/>
      <c r="C315" s="11"/>
      <c r="D315" s="7" t="s">
        <v>23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14"/>
      <c r="B316" s="15"/>
      <c r="C316" s="11"/>
      <c r="D316" s="7" t="s">
        <v>24</v>
      </c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14"/>
      <c r="B317" s="15"/>
      <c r="C317" s="11"/>
      <c r="D317" s="7" t="s">
        <v>32</v>
      </c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14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16"/>
      <c r="B319" s="17"/>
      <c r="C319" s="8"/>
      <c r="D319" s="18" t="s">
        <v>33</v>
      </c>
      <c r="E319" s="9"/>
      <c r="F319" s="19">
        <f>SUM(F312:F318)</f>
        <v>0</v>
      </c>
      <c r="G319" s="19">
        <f t="shared" ref="G319:J319" si="60">SUM(G312:G318)</f>
        <v>0</v>
      </c>
      <c r="H319" s="19">
        <f t="shared" si="60"/>
        <v>0</v>
      </c>
      <c r="I319" s="19">
        <f t="shared" si="60"/>
        <v>0</v>
      </c>
      <c r="J319" s="19">
        <f t="shared" si="60"/>
        <v>0</v>
      </c>
      <c r="K319" s="25"/>
      <c r="L319" s="19">
        <f t="shared" ref="L319" si="61">SUM(L312:L318)</f>
        <v>0</v>
      </c>
    </row>
    <row r="320" spans="1:12" ht="14.4" x14ac:dyDescent="0.3">
      <c r="A320" s="13">
        <v>4</v>
      </c>
      <c r="B320" s="13">
        <f>B312</f>
        <v>2</v>
      </c>
      <c r="C320" s="10" t="s">
        <v>25</v>
      </c>
      <c r="D320" s="7" t="s">
        <v>26</v>
      </c>
      <c r="E320" s="42" t="s">
        <v>97</v>
      </c>
      <c r="F320" s="43">
        <v>60</v>
      </c>
      <c r="G320" s="43">
        <v>1.02</v>
      </c>
      <c r="H320" s="43">
        <v>7.98</v>
      </c>
      <c r="I320" s="43">
        <v>3.06</v>
      </c>
      <c r="J320" s="43">
        <v>88.8</v>
      </c>
      <c r="K320" s="44">
        <v>235</v>
      </c>
      <c r="L320" s="43"/>
    </row>
    <row r="321" spans="1:12" ht="14.4" x14ac:dyDescent="0.3">
      <c r="A321" s="14"/>
      <c r="B321" s="15"/>
      <c r="C321" s="11"/>
      <c r="D321" s="7" t="s">
        <v>27</v>
      </c>
      <c r="E321" s="42" t="s">
        <v>98</v>
      </c>
      <c r="F321" s="43">
        <v>200</v>
      </c>
      <c r="G321" s="43">
        <v>5.67</v>
      </c>
      <c r="H321" s="43">
        <v>6.42</v>
      </c>
      <c r="I321" s="43">
        <v>8.4600000000000009</v>
      </c>
      <c r="J321" s="43">
        <v>118.37</v>
      </c>
      <c r="K321" s="44">
        <v>196</v>
      </c>
      <c r="L321" s="43"/>
    </row>
    <row r="322" spans="1:12" ht="14.4" x14ac:dyDescent="0.3">
      <c r="A322" s="14"/>
      <c r="B322" s="15"/>
      <c r="C322" s="11"/>
      <c r="D322" s="7" t="s">
        <v>28</v>
      </c>
      <c r="E322" s="42" t="s">
        <v>66</v>
      </c>
      <c r="F322" s="43">
        <v>90</v>
      </c>
      <c r="G322" s="43">
        <v>16.559999999999999</v>
      </c>
      <c r="H322" s="43">
        <v>15.75</v>
      </c>
      <c r="I322" s="43">
        <v>2.84</v>
      </c>
      <c r="J322" s="43">
        <v>219.6</v>
      </c>
      <c r="K322" s="44">
        <v>89</v>
      </c>
      <c r="L322" s="43"/>
    </row>
    <row r="323" spans="1:12" ht="14.4" x14ac:dyDescent="0.3">
      <c r="A323" s="14"/>
      <c r="B323" s="15"/>
      <c r="C323" s="11"/>
      <c r="D323" s="7" t="s">
        <v>29</v>
      </c>
      <c r="E323" s="42" t="s">
        <v>60</v>
      </c>
      <c r="F323" s="43">
        <v>150</v>
      </c>
      <c r="G323" s="43">
        <v>7.26</v>
      </c>
      <c r="H323" s="43">
        <v>4.96</v>
      </c>
      <c r="I323" s="43">
        <v>31.76</v>
      </c>
      <c r="J323" s="43">
        <v>198.84</v>
      </c>
      <c r="K323" s="44">
        <v>54</v>
      </c>
      <c r="L323" s="43"/>
    </row>
    <row r="324" spans="1:12" ht="14.4" x14ac:dyDescent="0.3">
      <c r="A324" s="14"/>
      <c r="B324" s="15"/>
      <c r="C324" s="11"/>
      <c r="D324" s="7" t="s">
        <v>30</v>
      </c>
      <c r="E324" s="42" t="s">
        <v>85</v>
      </c>
      <c r="F324" s="43">
        <v>200</v>
      </c>
      <c r="G324" s="43">
        <v>0.25</v>
      </c>
      <c r="H324" s="43">
        <v>0</v>
      </c>
      <c r="I324" s="43">
        <v>12.73</v>
      </c>
      <c r="J324" s="43">
        <v>51.3</v>
      </c>
      <c r="K324" s="44">
        <v>216</v>
      </c>
      <c r="L324" s="43"/>
    </row>
    <row r="325" spans="1:12" ht="14.4" x14ac:dyDescent="0.3">
      <c r="A325" s="14"/>
      <c r="B325" s="15"/>
      <c r="C325" s="11"/>
      <c r="D325" s="7" t="s">
        <v>31</v>
      </c>
      <c r="E325" s="42" t="s">
        <v>44</v>
      </c>
      <c r="F325" s="43">
        <v>30</v>
      </c>
      <c r="G325" s="43">
        <v>2.2799999999999998</v>
      </c>
      <c r="H325" s="43">
        <v>0.24</v>
      </c>
      <c r="I325" s="43">
        <v>14.76</v>
      </c>
      <c r="J325" s="43">
        <v>70.5</v>
      </c>
      <c r="K325" s="44">
        <v>119</v>
      </c>
      <c r="L325" s="43"/>
    </row>
    <row r="326" spans="1:12" ht="14.4" x14ac:dyDescent="0.3">
      <c r="A326" s="14"/>
      <c r="B326" s="15"/>
      <c r="C326" s="11"/>
      <c r="D326" s="7" t="s">
        <v>32</v>
      </c>
      <c r="E326" s="42" t="s">
        <v>78</v>
      </c>
      <c r="F326" s="43">
        <v>20</v>
      </c>
      <c r="G326" s="43">
        <v>1.32</v>
      </c>
      <c r="H326" s="43">
        <v>0.24</v>
      </c>
      <c r="I326" s="43">
        <v>8.0399999999999991</v>
      </c>
      <c r="J326" s="43">
        <v>39.6</v>
      </c>
      <c r="K326" s="44">
        <v>120</v>
      </c>
      <c r="L326" s="43"/>
    </row>
    <row r="327" spans="1:12" ht="14.4" x14ac:dyDescent="0.3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16"/>
      <c r="B329" s="17"/>
      <c r="C329" s="8"/>
      <c r="D329" s="18" t="s">
        <v>33</v>
      </c>
      <c r="E329" s="9"/>
      <c r="F329" s="19">
        <f>SUM(F320:F328)</f>
        <v>750</v>
      </c>
      <c r="G329" s="19">
        <f t="shared" ref="G329:J329" si="62">SUM(G320:G328)</f>
        <v>34.36</v>
      </c>
      <c r="H329" s="19">
        <f t="shared" si="62"/>
        <v>35.590000000000003</v>
      </c>
      <c r="I329" s="19">
        <f t="shared" si="62"/>
        <v>81.650000000000006</v>
      </c>
      <c r="J329" s="19">
        <f t="shared" si="62"/>
        <v>787.01</v>
      </c>
      <c r="K329" s="25"/>
      <c r="L329" s="19">
        <f t="shared" ref="L329" si="63">SUM(L320:L328)</f>
        <v>0</v>
      </c>
    </row>
    <row r="330" spans="1:12" ht="15" thickBot="1" x14ac:dyDescent="0.3">
      <c r="A330" s="33">
        <f>A312</f>
        <v>4</v>
      </c>
      <c r="B330" s="33">
        <f>B312</f>
        <v>2</v>
      </c>
      <c r="C330" s="54" t="s">
        <v>4</v>
      </c>
      <c r="D330" s="55"/>
      <c r="E330" s="31"/>
      <c r="F330" s="32">
        <f>F319+F329</f>
        <v>750</v>
      </c>
      <c r="G330" s="32">
        <f t="shared" ref="G330:L330" si="64">G319+G329</f>
        <v>34.36</v>
      </c>
      <c r="H330" s="32">
        <f t="shared" si="64"/>
        <v>35.590000000000003</v>
      </c>
      <c r="I330" s="32">
        <f t="shared" si="64"/>
        <v>81.650000000000006</v>
      </c>
      <c r="J330" s="32">
        <f t="shared" si="64"/>
        <v>787.01</v>
      </c>
      <c r="K330" s="32"/>
      <c r="L330" s="32">
        <f t="shared" si="64"/>
        <v>0</v>
      </c>
    </row>
    <row r="331" spans="1:12" ht="14.4" x14ac:dyDescent="0.3">
      <c r="A331" s="20">
        <v>4</v>
      </c>
      <c r="B331" s="21">
        <v>3</v>
      </c>
      <c r="C331" s="22" t="s">
        <v>20</v>
      </c>
      <c r="D331" s="5" t="s">
        <v>21</v>
      </c>
      <c r="E331" s="39"/>
      <c r="F331" s="40"/>
      <c r="G331" s="40"/>
      <c r="H331" s="40"/>
      <c r="I331" s="40"/>
      <c r="J331" s="40"/>
      <c r="K331" s="41"/>
      <c r="L331" s="40"/>
    </row>
    <row r="332" spans="1:12" ht="14.4" x14ac:dyDescent="0.3">
      <c r="A332" s="23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22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23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24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32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6" t="s">
        <v>26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4"/>
      <c r="B338" s="17"/>
      <c r="C338" s="8"/>
      <c r="D338" s="18" t="s">
        <v>33</v>
      </c>
      <c r="E338" s="9"/>
      <c r="F338" s="19"/>
      <c r="G338" s="19"/>
      <c r="H338" s="19"/>
      <c r="I338" s="19"/>
      <c r="J338" s="19"/>
      <c r="K338" s="25"/>
      <c r="L338" s="19"/>
    </row>
    <row r="339" spans="1:12" ht="14.4" x14ac:dyDescent="0.3">
      <c r="A339" s="26">
        <v>4</v>
      </c>
      <c r="B339" s="13">
        <f>B331</f>
        <v>3</v>
      </c>
      <c r="C339" s="10" t="s">
        <v>25</v>
      </c>
      <c r="D339" s="7" t="s">
        <v>24</v>
      </c>
      <c r="E339" s="42" t="s">
        <v>89</v>
      </c>
      <c r="F339" s="43">
        <v>100</v>
      </c>
      <c r="G339" s="43">
        <v>0.8</v>
      </c>
      <c r="H339" s="43">
        <v>0.2</v>
      </c>
      <c r="I339" s="43">
        <v>7.5</v>
      </c>
      <c r="J339" s="43">
        <v>38</v>
      </c>
      <c r="K339" s="44">
        <v>137</v>
      </c>
      <c r="L339" s="43"/>
    </row>
    <row r="340" spans="1:12" ht="14.4" x14ac:dyDescent="0.3">
      <c r="A340" s="23"/>
      <c r="B340" s="15"/>
      <c r="C340" s="11"/>
      <c r="D340" s="7" t="s">
        <v>27</v>
      </c>
      <c r="E340" s="42" t="s">
        <v>80</v>
      </c>
      <c r="F340" s="43">
        <v>200</v>
      </c>
      <c r="G340" s="43">
        <v>5.75</v>
      </c>
      <c r="H340" s="43">
        <v>8.7899999999999991</v>
      </c>
      <c r="I340" s="43">
        <v>8.75</v>
      </c>
      <c r="J340" s="43">
        <v>138.04</v>
      </c>
      <c r="K340" s="44">
        <v>31</v>
      </c>
      <c r="L340" s="43"/>
    </row>
    <row r="341" spans="1:12" ht="14.4" x14ac:dyDescent="0.3">
      <c r="A341" s="23"/>
      <c r="B341" s="15"/>
      <c r="C341" s="11"/>
      <c r="D341" s="7" t="s">
        <v>28</v>
      </c>
      <c r="E341" s="42" t="s">
        <v>49</v>
      </c>
      <c r="F341" s="43">
        <v>90</v>
      </c>
      <c r="G341" s="43">
        <v>21.52</v>
      </c>
      <c r="H341" s="43">
        <v>19.57</v>
      </c>
      <c r="I341" s="43">
        <v>2.4500000000000002</v>
      </c>
      <c r="J341" s="43">
        <v>270.77</v>
      </c>
      <c r="K341" s="44">
        <v>150</v>
      </c>
      <c r="L341" s="43"/>
    </row>
    <row r="342" spans="1:12" ht="14.4" x14ac:dyDescent="0.3">
      <c r="A342" s="23"/>
      <c r="B342" s="15"/>
      <c r="C342" s="11"/>
      <c r="D342" s="7" t="s">
        <v>29</v>
      </c>
      <c r="E342" s="42" t="s">
        <v>88</v>
      </c>
      <c r="F342" s="43">
        <v>150</v>
      </c>
      <c r="G342" s="43">
        <v>3.28</v>
      </c>
      <c r="H342" s="43">
        <v>7.81</v>
      </c>
      <c r="I342" s="43">
        <v>21.57</v>
      </c>
      <c r="J342" s="43">
        <v>170.22</v>
      </c>
      <c r="K342" s="44">
        <v>50</v>
      </c>
      <c r="L342" s="43"/>
    </row>
    <row r="343" spans="1:12" ht="14.4" x14ac:dyDescent="0.3">
      <c r="A343" s="23"/>
      <c r="B343" s="15"/>
      <c r="C343" s="11"/>
      <c r="D343" s="7" t="s">
        <v>30</v>
      </c>
      <c r="E343" s="42" t="s">
        <v>99</v>
      </c>
      <c r="F343" s="43">
        <v>200</v>
      </c>
      <c r="G343" s="43">
        <v>0.6</v>
      </c>
      <c r="H343" s="43">
        <v>0</v>
      </c>
      <c r="I343" s="43">
        <v>33</v>
      </c>
      <c r="J343" s="43">
        <v>136</v>
      </c>
      <c r="K343" s="44">
        <v>107</v>
      </c>
      <c r="L343" s="43"/>
    </row>
    <row r="344" spans="1:12" ht="14.4" x14ac:dyDescent="0.3">
      <c r="A344" s="23"/>
      <c r="B344" s="15"/>
      <c r="C344" s="11"/>
      <c r="D344" s="7" t="s">
        <v>31</v>
      </c>
      <c r="E344" s="42" t="s">
        <v>44</v>
      </c>
      <c r="F344" s="43">
        <v>20</v>
      </c>
      <c r="G344" s="43">
        <v>1.52</v>
      </c>
      <c r="H344" s="43">
        <v>0.16</v>
      </c>
      <c r="I344" s="43">
        <v>9.84</v>
      </c>
      <c r="J344" s="43">
        <v>47</v>
      </c>
      <c r="K344" s="44">
        <v>119</v>
      </c>
      <c r="L344" s="43"/>
    </row>
    <row r="345" spans="1:12" ht="14.4" x14ac:dyDescent="0.3">
      <c r="A345" s="23"/>
      <c r="B345" s="15"/>
      <c r="C345" s="11"/>
      <c r="D345" s="7" t="s">
        <v>32</v>
      </c>
      <c r="E345" s="42" t="s">
        <v>78</v>
      </c>
      <c r="F345" s="43">
        <v>20</v>
      </c>
      <c r="G345" s="43">
        <v>1.32</v>
      </c>
      <c r="H345" s="43">
        <v>0.24</v>
      </c>
      <c r="I345" s="43">
        <v>8.0399999999999991</v>
      </c>
      <c r="J345" s="43">
        <v>39.6</v>
      </c>
      <c r="K345" s="44">
        <v>120</v>
      </c>
      <c r="L345" s="43"/>
    </row>
    <row r="346" spans="1:12" ht="14.4" x14ac:dyDescent="0.3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4"/>
      <c r="B348" s="17"/>
      <c r="C348" s="8"/>
      <c r="D348" s="18" t="s">
        <v>33</v>
      </c>
      <c r="E348" s="9"/>
      <c r="F348" s="19">
        <f>SUM(F339:F347)</f>
        <v>780</v>
      </c>
      <c r="G348" s="19">
        <f t="shared" ref="G348:J348" si="65">SUM(G339:G347)</f>
        <v>34.790000000000006</v>
      </c>
      <c r="H348" s="19">
        <f t="shared" si="65"/>
        <v>36.769999999999996</v>
      </c>
      <c r="I348" s="19">
        <f t="shared" si="65"/>
        <v>91.15</v>
      </c>
      <c r="J348" s="19">
        <f t="shared" si="65"/>
        <v>839.63</v>
      </c>
      <c r="K348" s="25"/>
      <c r="L348" s="19">
        <f t="shared" ref="L348" si="66">SUM(L339:L347)</f>
        <v>0</v>
      </c>
    </row>
    <row r="349" spans="1:12" ht="15" thickBot="1" x14ac:dyDescent="0.3">
      <c r="A349" s="29">
        <f>A331</f>
        <v>4</v>
      </c>
      <c r="B349" s="30">
        <f>B331</f>
        <v>3</v>
      </c>
      <c r="C349" s="54" t="s">
        <v>4</v>
      </c>
      <c r="D349" s="55"/>
      <c r="E349" s="31"/>
      <c r="F349" s="32">
        <f>F338+F348</f>
        <v>780</v>
      </c>
      <c r="G349" s="32">
        <f t="shared" ref="G349:L349" si="67">G338+G348</f>
        <v>34.790000000000006</v>
      </c>
      <c r="H349" s="32">
        <f t="shared" si="67"/>
        <v>36.769999999999996</v>
      </c>
      <c r="I349" s="32">
        <f t="shared" si="67"/>
        <v>91.15</v>
      </c>
      <c r="J349" s="32">
        <f t="shared" si="67"/>
        <v>839.63</v>
      </c>
      <c r="K349" s="32"/>
      <c r="L349" s="32">
        <f t="shared" si="67"/>
        <v>0</v>
      </c>
    </row>
    <row r="350" spans="1:12" ht="14.4" x14ac:dyDescent="0.3">
      <c r="A350" s="20">
        <v>4</v>
      </c>
      <c r="B350" s="21">
        <v>4</v>
      </c>
      <c r="C350" s="22" t="s">
        <v>20</v>
      </c>
      <c r="D350" s="5" t="s">
        <v>21</v>
      </c>
      <c r="E350" s="39"/>
      <c r="F350" s="40"/>
      <c r="G350" s="40"/>
      <c r="H350" s="40"/>
      <c r="I350" s="40"/>
      <c r="J350" s="40"/>
      <c r="K350" s="41"/>
      <c r="L350" s="40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 t="s">
        <v>22</v>
      </c>
      <c r="E352" s="42"/>
      <c r="F352" s="43"/>
      <c r="G352" s="43"/>
      <c r="H352" s="43"/>
      <c r="I352" s="43"/>
      <c r="J352" s="43"/>
      <c r="K352" s="44"/>
      <c r="L352" s="43"/>
    </row>
    <row r="353" spans="1:12" ht="14.4" x14ac:dyDescent="0.3">
      <c r="A353" s="23"/>
      <c r="B353" s="15"/>
      <c r="C353" s="11"/>
      <c r="D353" s="7" t="s">
        <v>23</v>
      </c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7" t="s">
        <v>24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32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6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4"/>
      <c r="B357" s="17"/>
      <c r="C357" s="8"/>
      <c r="D357" s="18" t="s">
        <v>33</v>
      </c>
      <c r="E357" s="9"/>
      <c r="F357" s="19">
        <f>SUM(F350:F356)</f>
        <v>0</v>
      </c>
      <c r="G357" s="19">
        <f t="shared" ref="G357:J357" si="68">SUM(G350:G356)</f>
        <v>0</v>
      </c>
      <c r="H357" s="19">
        <f t="shared" si="68"/>
        <v>0</v>
      </c>
      <c r="I357" s="19">
        <f t="shared" si="68"/>
        <v>0</v>
      </c>
      <c r="J357" s="19">
        <f t="shared" si="68"/>
        <v>0</v>
      </c>
      <c r="K357" s="25"/>
      <c r="L357" s="19">
        <f t="shared" ref="L357" si="69">SUM(L350:L356)</f>
        <v>0</v>
      </c>
    </row>
    <row r="358" spans="1:12" ht="14.4" x14ac:dyDescent="0.3">
      <c r="A358" s="26">
        <v>4</v>
      </c>
      <c r="B358" s="13">
        <f>B350</f>
        <v>4</v>
      </c>
      <c r="C358" s="10" t="s">
        <v>25</v>
      </c>
      <c r="D358" s="7" t="s">
        <v>26</v>
      </c>
      <c r="E358" s="42" t="s">
        <v>86</v>
      </c>
      <c r="F358" s="43">
        <v>60</v>
      </c>
      <c r="G358" s="43">
        <v>1.29</v>
      </c>
      <c r="H358" s="43">
        <v>4.2699999999999996</v>
      </c>
      <c r="I358" s="43">
        <v>6.97</v>
      </c>
      <c r="J358" s="43">
        <v>72.75</v>
      </c>
      <c r="K358" s="44">
        <v>9</v>
      </c>
      <c r="L358" s="43"/>
    </row>
    <row r="359" spans="1:12" ht="14.4" x14ac:dyDescent="0.3">
      <c r="A359" s="23"/>
      <c r="B359" s="15"/>
      <c r="C359" s="11"/>
      <c r="D359" s="7" t="s">
        <v>27</v>
      </c>
      <c r="E359" s="42" t="s">
        <v>101</v>
      </c>
      <c r="F359" s="43">
        <v>200</v>
      </c>
      <c r="G359" s="43">
        <v>1.1499999999999999</v>
      </c>
      <c r="H359" s="43">
        <v>1.91</v>
      </c>
      <c r="I359" s="43">
        <v>5.7</v>
      </c>
      <c r="J359" s="43">
        <v>44.94</v>
      </c>
      <c r="K359" s="44" t="s">
        <v>100</v>
      </c>
      <c r="L359" s="43"/>
    </row>
    <row r="360" spans="1:12" ht="14.4" x14ac:dyDescent="0.3">
      <c r="A360" s="23"/>
      <c r="B360" s="15"/>
      <c r="C360" s="11"/>
      <c r="D360" s="7" t="s">
        <v>28</v>
      </c>
      <c r="E360" s="42" t="s">
        <v>102</v>
      </c>
      <c r="F360" s="43">
        <v>90</v>
      </c>
      <c r="G360" s="43">
        <v>16.41</v>
      </c>
      <c r="H360" s="43">
        <v>15.33</v>
      </c>
      <c r="I360" s="43">
        <v>1.91</v>
      </c>
      <c r="J360" s="43">
        <v>211.4</v>
      </c>
      <c r="K360" s="44">
        <v>88</v>
      </c>
      <c r="L360" s="43"/>
    </row>
    <row r="361" spans="1:12" ht="14.4" x14ac:dyDescent="0.3">
      <c r="A361" s="23"/>
      <c r="B361" s="15"/>
      <c r="C361" s="11"/>
      <c r="D361" s="7" t="s">
        <v>29</v>
      </c>
      <c r="E361" s="42" t="s">
        <v>71</v>
      </c>
      <c r="F361" s="43">
        <v>150</v>
      </c>
      <c r="G361" s="43">
        <v>6.76</v>
      </c>
      <c r="H361" s="43">
        <v>3.93</v>
      </c>
      <c r="I361" s="43">
        <v>41.29</v>
      </c>
      <c r="J361" s="43">
        <v>227.48</v>
      </c>
      <c r="K361" s="44">
        <v>64</v>
      </c>
      <c r="L361" s="43"/>
    </row>
    <row r="362" spans="1:12" ht="14.4" x14ac:dyDescent="0.3">
      <c r="A362" s="23"/>
      <c r="B362" s="15"/>
      <c r="C362" s="11"/>
      <c r="D362" s="7" t="s">
        <v>30</v>
      </c>
      <c r="E362" s="42" t="s">
        <v>103</v>
      </c>
      <c r="F362" s="43">
        <v>200</v>
      </c>
      <c r="G362" s="43">
        <v>0.37</v>
      </c>
      <c r="H362" s="43">
        <v>0</v>
      </c>
      <c r="I362" s="43">
        <v>14.85</v>
      </c>
      <c r="J362" s="43">
        <v>59.48</v>
      </c>
      <c r="K362" s="44">
        <v>98</v>
      </c>
      <c r="L362" s="43"/>
    </row>
    <row r="363" spans="1:12" ht="14.4" x14ac:dyDescent="0.3">
      <c r="A363" s="23"/>
      <c r="B363" s="15"/>
      <c r="C363" s="11"/>
      <c r="D363" s="7" t="s">
        <v>31</v>
      </c>
      <c r="E363" s="42" t="s">
        <v>44</v>
      </c>
      <c r="F363" s="43">
        <v>30</v>
      </c>
      <c r="G363" s="43">
        <v>2.2799999999999998</v>
      </c>
      <c r="H363" s="43">
        <v>0.24</v>
      </c>
      <c r="I363" s="43">
        <v>14.76</v>
      </c>
      <c r="J363" s="43">
        <v>70.5</v>
      </c>
      <c r="K363" s="44">
        <v>119</v>
      </c>
      <c r="L363" s="43"/>
    </row>
    <row r="364" spans="1:12" ht="14.4" x14ac:dyDescent="0.3">
      <c r="A364" s="23"/>
      <c r="B364" s="15"/>
      <c r="C364" s="11"/>
      <c r="D364" s="7" t="s">
        <v>32</v>
      </c>
      <c r="E364" s="42" t="s">
        <v>78</v>
      </c>
      <c r="F364" s="43">
        <v>20</v>
      </c>
      <c r="G364" s="43">
        <v>1.98</v>
      </c>
      <c r="H364" s="43">
        <v>0.36</v>
      </c>
      <c r="I364" s="43">
        <v>12.06</v>
      </c>
      <c r="J364" s="43">
        <v>59.4</v>
      </c>
      <c r="K364" s="44">
        <v>120</v>
      </c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4"/>
      <c r="B367" s="17"/>
      <c r="C367" s="8"/>
      <c r="D367" s="18" t="s">
        <v>33</v>
      </c>
      <c r="E367" s="9"/>
      <c r="F367" s="19">
        <f>SUM(F358:F366)</f>
        <v>750</v>
      </c>
      <c r="G367" s="19">
        <f t="shared" ref="G367:J367" si="70">SUM(G358:G366)</f>
        <v>30.240000000000002</v>
      </c>
      <c r="H367" s="19">
        <f t="shared" si="70"/>
        <v>26.039999999999996</v>
      </c>
      <c r="I367" s="19">
        <f t="shared" si="70"/>
        <v>97.54</v>
      </c>
      <c r="J367" s="19">
        <f t="shared" si="70"/>
        <v>745.95</v>
      </c>
      <c r="K367" s="25"/>
      <c r="L367" s="19">
        <f t="shared" ref="L367" si="71">SUM(L358:L366)</f>
        <v>0</v>
      </c>
    </row>
    <row r="368" spans="1:12" ht="15" thickBot="1" x14ac:dyDescent="0.3">
      <c r="A368" s="29">
        <f>A350</f>
        <v>4</v>
      </c>
      <c r="B368" s="30">
        <f>B350</f>
        <v>4</v>
      </c>
      <c r="C368" s="54" t="s">
        <v>4</v>
      </c>
      <c r="D368" s="55"/>
      <c r="E368" s="31"/>
      <c r="F368" s="32">
        <f>F357+F367</f>
        <v>750</v>
      </c>
      <c r="G368" s="32">
        <f t="shared" ref="G368:L368" si="72">G357+G367</f>
        <v>30.240000000000002</v>
      </c>
      <c r="H368" s="32">
        <f t="shared" si="72"/>
        <v>26.039999999999996</v>
      </c>
      <c r="I368" s="32">
        <f t="shared" si="72"/>
        <v>97.54</v>
      </c>
      <c r="J368" s="32">
        <f t="shared" si="72"/>
        <v>745.95</v>
      </c>
      <c r="K368" s="32"/>
      <c r="L368" s="32">
        <f t="shared" si="72"/>
        <v>0</v>
      </c>
    </row>
    <row r="369" spans="1:12" ht="14.4" x14ac:dyDescent="0.3">
      <c r="A369" s="20">
        <v>4</v>
      </c>
      <c r="B369" s="21">
        <v>5</v>
      </c>
      <c r="C369" s="22" t="s">
        <v>20</v>
      </c>
      <c r="D369" s="5" t="s">
        <v>21</v>
      </c>
      <c r="E369" s="42"/>
      <c r="F369" s="43"/>
      <c r="G369" s="43"/>
      <c r="H369" s="43"/>
      <c r="I369" s="43"/>
      <c r="J369" s="43"/>
      <c r="K369" s="44"/>
      <c r="L369" s="40"/>
    </row>
    <row r="370" spans="1:12" ht="14.4" x14ac:dyDescent="0.3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22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23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24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4"/>
      <c r="B376" s="17"/>
      <c r="C376" s="8"/>
      <c r="D376" s="18" t="s">
        <v>33</v>
      </c>
      <c r="E376" s="9"/>
      <c r="F376" s="19">
        <f>SUM(F369:F375)</f>
        <v>0</v>
      </c>
      <c r="G376" s="19">
        <f t="shared" ref="G376:J376" si="73">SUM(G369:G375)</f>
        <v>0</v>
      </c>
      <c r="H376" s="19">
        <f t="shared" si="73"/>
        <v>0</v>
      </c>
      <c r="I376" s="19">
        <f t="shared" si="73"/>
        <v>0</v>
      </c>
      <c r="J376" s="19">
        <f t="shared" si="73"/>
        <v>0</v>
      </c>
      <c r="K376" s="25"/>
      <c r="L376" s="19">
        <f t="shared" ref="L376" si="74">SUM(L369:L375)</f>
        <v>0</v>
      </c>
    </row>
    <row r="377" spans="1:12" ht="14.4" x14ac:dyDescent="0.3">
      <c r="A377" s="26">
        <v>4</v>
      </c>
      <c r="B377" s="13">
        <f>B369</f>
        <v>5</v>
      </c>
      <c r="C377" s="10" t="s">
        <v>25</v>
      </c>
      <c r="D377" s="7" t="s">
        <v>24</v>
      </c>
      <c r="E377" s="42" t="s">
        <v>89</v>
      </c>
      <c r="F377" s="43">
        <v>150</v>
      </c>
      <c r="G377" s="43">
        <v>0.6</v>
      </c>
      <c r="H377" s="43">
        <v>0.6</v>
      </c>
      <c r="I377" s="43">
        <v>14.7</v>
      </c>
      <c r="J377" s="43">
        <v>70.5</v>
      </c>
      <c r="K377" s="44">
        <v>24</v>
      </c>
      <c r="L377" s="43"/>
    </row>
    <row r="378" spans="1:12" ht="15.75" customHeight="1" x14ac:dyDescent="0.3">
      <c r="A378" s="23"/>
      <c r="B378" s="15"/>
      <c r="C378" s="11"/>
      <c r="D378" s="7" t="s">
        <v>27</v>
      </c>
      <c r="E378" s="42" t="s">
        <v>105</v>
      </c>
      <c r="F378" s="43">
        <v>200</v>
      </c>
      <c r="G378" s="43">
        <v>4.66</v>
      </c>
      <c r="H378" s="43">
        <v>7.31</v>
      </c>
      <c r="I378" s="43">
        <v>7.08</v>
      </c>
      <c r="J378" s="43">
        <v>112.51</v>
      </c>
      <c r="K378" s="44">
        <v>144</v>
      </c>
      <c r="L378" s="43"/>
    </row>
    <row r="379" spans="1:12" ht="14.4" x14ac:dyDescent="0.3">
      <c r="A379" s="23"/>
      <c r="B379" s="15"/>
      <c r="C379" s="11"/>
      <c r="D379" s="7" t="s">
        <v>28</v>
      </c>
      <c r="E379" s="42" t="s">
        <v>104</v>
      </c>
      <c r="F379" s="43">
        <v>90</v>
      </c>
      <c r="G379" s="43">
        <v>18.89</v>
      </c>
      <c r="H379" s="43">
        <v>19.34</v>
      </c>
      <c r="I379" s="43">
        <v>7.73</v>
      </c>
      <c r="J379" s="43">
        <v>281.58</v>
      </c>
      <c r="K379" s="44">
        <v>296</v>
      </c>
      <c r="L379" s="43"/>
    </row>
    <row r="380" spans="1:12" ht="14.4" x14ac:dyDescent="0.3">
      <c r="A380" s="23"/>
      <c r="B380" s="15"/>
      <c r="C380" s="11"/>
      <c r="D380" s="7" t="s">
        <v>29</v>
      </c>
      <c r="E380" s="42" t="s">
        <v>50</v>
      </c>
      <c r="F380" s="43">
        <v>150</v>
      </c>
      <c r="G380" s="43">
        <v>3.3</v>
      </c>
      <c r="H380" s="43">
        <v>3.9</v>
      </c>
      <c r="I380" s="43">
        <v>25.69</v>
      </c>
      <c r="J380" s="43">
        <v>151.35</v>
      </c>
      <c r="K380" s="44">
        <v>51</v>
      </c>
      <c r="L380" s="43"/>
    </row>
    <row r="381" spans="1:12" ht="14.4" x14ac:dyDescent="0.3">
      <c r="A381" s="23"/>
      <c r="B381" s="15"/>
      <c r="C381" s="11"/>
      <c r="D381" s="7" t="s">
        <v>30</v>
      </c>
      <c r="E381" s="42" t="s">
        <v>56</v>
      </c>
      <c r="F381" s="43">
        <v>200</v>
      </c>
      <c r="G381" s="43">
        <v>0.2</v>
      </c>
      <c r="H381" s="43">
        <v>0</v>
      </c>
      <c r="I381" s="43">
        <v>11</v>
      </c>
      <c r="J381" s="43">
        <v>44.8</v>
      </c>
      <c r="K381" s="44">
        <v>114</v>
      </c>
      <c r="L381" s="43"/>
    </row>
    <row r="382" spans="1:12" ht="14.4" x14ac:dyDescent="0.3">
      <c r="A382" s="23"/>
      <c r="B382" s="15"/>
      <c r="C382" s="11"/>
      <c r="D382" s="7" t="s">
        <v>31</v>
      </c>
      <c r="E382" s="42" t="s">
        <v>44</v>
      </c>
      <c r="F382" s="43">
        <v>30</v>
      </c>
      <c r="G382" s="43">
        <v>2.2799999999999998</v>
      </c>
      <c r="H382" s="43">
        <v>0.24</v>
      </c>
      <c r="I382" s="43">
        <v>14.76</v>
      </c>
      <c r="J382" s="43">
        <v>70.5</v>
      </c>
      <c r="K382" s="44">
        <v>119</v>
      </c>
      <c r="L382" s="43"/>
    </row>
    <row r="383" spans="1:12" ht="14.4" x14ac:dyDescent="0.3">
      <c r="A383" s="23"/>
      <c r="B383" s="15"/>
      <c r="C383" s="11"/>
      <c r="D383" s="7" t="s">
        <v>32</v>
      </c>
      <c r="E383" s="42" t="s">
        <v>78</v>
      </c>
      <c r="F383" s="43">
        <v>30</v>
      </c>
      <c r="G383" s="43">
        <v>1.98</v>
      </c>
      <c r="H383" s="43">
        <v>0.36</v>
      </c>
      <c r="I383" s="43">
        <v>12.06</v>
      </c>
      <c r="J383" s="43">
        <v>59.4</v>
      </c>
      <c r="K383" s="44">
        <v>120</v>
      </c>
      <c r="L383" s="43"/>
    </row>
    <row r="384" spans="1:12" ht="14.4" x14ac:dyDescent="0.3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4"/>
      <c r="B386" s="17"/>
      <c r="C386" s="8"/>
      <c r="D386" s="18" t="s">
        <v>33</v>
      </c>
      <c r="E386" s="9"/>
      <c r="F386" s="19">
        <f>SUM(F377:F385)</f>
        <v>850</v>
      </c>
      <c r="G386" s="19">
        <f t="shared" ref="G386:J386" si="75">SUM(G377:G385)</f>
        <v>31.91</v>
      </c>
      <c r="H386" s="19">
        <f t="shared" si="75"/>
        <v>31.749999999999996</v>
      </c>
      <c r="I386" s="19">
        <f t="shared" si="75"/>
        <v>93.02000000000001</v>
      </c>
      <c r="J386" s="19">
        <f t="shared" si="75"/>
        <v>790.63999999999987</v>
      </c>
      <c r="K386" s="25"/>
      <c r="L386" s="19">
        <f t="shared" ref="L386" si="76">SUM(L377:L385)</f>
        <v>0</v>
      </c>
    </row>
    <row r="387" spans="1:12" ht="15" thickBot="1" x14ac:dyDescent="0.3">
      <c r="A387" s="29">
        <v>4</v>
      </c>
      <c r="B387" s="30">
        <f>B369</f>
        <v>5</v>
      </c>
      <c r="C387" s="54" t="s">
        <v>4</v>
      </c>
      <c r="D387" s="55"/>
      <c r="E387" s="31"/>
      <c r="F387" s="32">
        <f>F376+F386</f>
        <v>850</v>
      </c>
      <c r="G387" s="32">
        <f t="shared" ref="G387:L387" si="77">G376+G386</f>
        <v>31.91</v>
      </c>
      <c r="H387" s="32">
        <f t="shared" si="77"/>
        <v>31.749999999999996</v>
      </c>
      <c r="I387" s="32">
        <f t="shared" si="77"/>
        <v>93.02000000000001</v>
      </c>
      <c r="J387" s="32">
        <f t="shared" si="77"/>
        <v>790.63999999999987</v>
      </c>
      <c r="K387" s="32"/>
      <c r="L387" s="32">
        <f t="shared" si="77"/>
        <v>0</v>
      </c>
    </row>
    <row r="388" spans="1:12" ht="13.8" thickBot="1" x14ac:dyDescent="0.3">
      <c r="A388" s="27"/>
      <c r="B388" s="28"/>
      <c r="C388" s="56" t="s">
        <v>5</v>
      </c>
      <c r="D388" s="56"/>
      <c r="E388" s="56"/>
      <c r="F388" s="34">
        <f>(F216+F235+F254+F273+F292+F311+F330+F349+F368+F387)/(IF(F216=0,0,1)+IF(F235=0,0,1)+IF(F254=0,0,1)+IF(F273=0,0,1)+IF(F292=0,0,1)+IF(F311=0,0,1)+IF(F330=0,0,1)+IF(F349=0,0,1)+IF(F368=0,0,1)+IF(F387=0,0,1))</f>
        <v>797</v>
      </c>
      <c r="G388" s="34">
        <f t="shared" ref="G388:J388" si="78">(G216+G235+G254+G273+G292+G311+G330+G349+G368+G387)/(IF(G216=0,0,1)+IF(G235=0,0,1)+IF(G254=0,0,1)+IF(G273=0,0,1)+IF(G292=0,0,1)+IF(G311=0,0,1)+IF(G330=0,0,1)+IF(G349=0,0,1)+IF(G368=0,0,1)+IF(G387=0,0,1))</f>
        <v>33.690000000000012</v>
      </c>
      <c r="H388" s="34">
        <f t="shared" si="78"/>
        <v>30.535000000000004</v>
      </c>
      <c r="I388" s="34">
        <f t="shared" si="78"/>
        <v>92.669999999999987</v>
      </c>
      <c r="J388" s="34">
        <f t="shared" si="78"/>
        <v>785.04500000000007</v>
      </c>
      <c r="K388" s="34"/>
      <c r="L388" s="34" t="e">
        <f t="shared" ref="L388" si="79">(L216+L235+L254+L273+L292+L311+L330+L349+L368+L387)/(IF(L216=0,0,1)+IF(L235=0,0,1)+IF(L254=0,0,1)+IF(L273=0,0,1)+IF(L292=0,0,1)+IF(L311=0,0,1)+IF(L330=0,0,1)+IF(L349=0,0,1)+IF(L368=0,0,1)+IF(L387=0,0,1))</f>
        <v>#DIV/0!</v>
      </c>
    </row>
  </sheetData>
  <mergeCells count="25">
    <mergeCell ref="C388:E388"/>
    <mergeCell ref="C311:D311"/>
    <mergeCell ref="C330:D330"/>
    <mergeCell ref="C349:D349"/>
    <mergeCell ref="C368:D368"/>
    <mergeCell ref="C387:D387"/>
    <mergeCell ref="C216:D216"/>
    <mergeCell ref="C235:D235"/>
    <mergeCell ref="C254:D254"/>
    <mergeCell ref="C273:D273"/>
    <mergeCell ref="C292:D29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Костин</cp:lastModifiedBy>
  <cp:lastPrinted>2023-11-01T05:22:09Z</cp:lastPrinted>
  <dcterms:created xsi:type="dcterms:W3CDTF">2022-05-16T14:23:56Z</dcterms:created>
  <dcterms:modified xsi:type="dcterms:W3CDTF">2024-11-26T07:36:55Z</dcterms:modified>
</cp:coreProperties>
</file>