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295" yWindow="30" windowWidth="24540" windowHeight="10965" firstSheet="5" activeTab="5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15 день" sheetId="26" r:id="rId6"/>
  </sheets>
  <calcPr calcId="145621"/>
</workbook>
</file>

<file path=xl/calcChain.xml><?xml version="1.0" encoding="utf-8"?>
<calcChain xmlns="http://schemas.openxmlformats.org/spreadsheetml/2006/main">
  <c r="H15" i="13" l="1"/>
  <c r="I15" i="13"/>
  <c r="J15" i="13"/>
  <c r="K15" i="13"/>
  <c r="L15" i="13"/>
  <c r="M15" i="13"/>
  <c r="N15" i="13"/>
  <c r="O15" i="13"/>
  <c r="P15" i="13"/>
  <c r="Q15" i="13"/>
  <c r="R15" i="13"/>
  <c r="S15" i="13"/>
  <c r="F15" i="13"/>
  <c r="R11" i="6"/>
  <c r="E14" i="26" l="1"/>
  <c r="J11" i="14" l="1"/>
  <c r="E11" i="14"/>
  <c r="E11" i="11"/>
  <c r="J11" i="6"/>
  <c r="E11" i="6" l="1"/>
  <c r="J19" i="6" l="1"/>
  <c r="E19" i="6" l="1"/>
  <c r="J14" i="26"/>
  <c r="J20" i="14" l="1"/>
  <c r="E20" i="14"/>
  <c r="K25" i="13"/>
  <c r="H25" i="13"/>
  <c r="F25" i="13"/>
  <c r="J20" i="11" l="1"/>
  <c r="J21" i="11" s="1"/>
  <c r="G20" i="11"/>
  <c r="E20" i="11"/>
  <c r="J21" i="10"/>
  <c r="G21" i="10"/>
  <c r="E21" i="10"/>
  <c r="G19" i="6" l="1"/>
  <c r="H11" i="6" l="1"/>
  <c r="I11" i="6"/>
  <c r="J12" i="6"/>
  <c r="K11" i="6"/>
  <c r="L11" i="6"/>
  <c r="M11" i="6"/>
  <c r="N11" i="6"/>
  <c r="O11" i="6"/>
  <c r="P11" i="6"/>
  <c r="Q11" i="6"/>
  <c r="G11" i="6"/>
  <c r="G14" i="26" l="1"/>
  <c r="H14" i="26"/>
  <c r="I14" i="26"/>
  <c r="J15" i="26"/>
  <c r="K14" i="26"/>
  <c r="L14" i="26"/>
  <c r="M14" i="26"/>
  <c r="N14" i="26"/>
  <c r="O14" i="26"/>
  <c r="P14" i="26"/>
  <c r="Q14" i="26"/>
  <c r="R14" i="26"/>
  <c r="G11" i="14" l="1"/>
  <c r="H11" i="14"/>
  <c r="I11" i="14"/>
  <c r="J12" i="14"/>
  <c r="K11" i="14"/>
  <c r="L11" i="14"/>
  <c r="M11" i="14"/>
  <c r="N11" i="14"/>
  <c r="O11" i="14"/>
  <c r="P11" i="14"/>
  <c r="Q11" i="14"/>
  <c r="R11" i="14"/>
  <c r="R20" i="14" l="1"/>
  <c r="Q20" i="14"/>
  <c r="P20" i="14"/>
  <c r="O20" i="14"/>
  <c r="N20" i="14"/>
  <c r="M20" i="14"/>
  <c r="L20" i="14"/>
  <c r="K20" i="14"/>
  <c r="J21" i="14"/>
  <c r="I20" i="14"/>
  <c r="H20" i="14"/>
  <c r="G20" i="14"/>
  <c r="K17" i="13"/>
  <c r="K14" i="13"/>
  <c r="K16" i="13" s="1"/>
  <c r="I14" i="13"/>
  <c r="J14" i="13"/>
  <c r="L14" i="13"/>
  <c r="M14" i="13"/>
  <c r="N14" i="13"/>
  <c r="O14" i="13"/>
  <c r="P14" i="13"/>
  <c r="Q14" i="13"/>
  <c r="R14" i="13"/>
  <c r="S14" i="13"/>
  <c r="H14" i="13"/>
  <c r="F14" i="13"/>
  <c r="H21" i="10" l="1"/>
  <c r="I21" i="10"/>
  <c r="J22" i="10"/>
  <c r="K21" i="10"/>
  <c r="L21" i="10"/>
  <c r="M21" i="10"/>
  <c r="N21" i="10"/>
  <c r="O21" i="10"/>
  <c r="P21" i="10"/>
  <c r="Q21" i="10"/>
  <c r="R21" i="10"/>
  <c r="I25" i="13"/>
  <c r="J25" i="13"/>
  <c r="K26" i="13"/>
  <c r="L25" i="13"/>
  <c r="M25" i="13"/>
  <c r="N25" i="13"/>
  <c r="O25" i="13"/>
  <c r="P25" i="13"/>
  <c r="Q25" i="13"/>
  <c r="R25" i="13"/>
  <c r="S25" i="13"/>
  <c r="H20" i="11"/>
  <c r="I20" i="11"/>
  <c r="K20" i="11"/>
  <c r="L20" i="11"/>
  <c r="M20" i="11"/>
  <c r="N20" i="11"/>
  <c r="O20" i="11"/>
  <c r="P20" i="11"/>
  <c r="Q20" i="11"/>
  <c r="R20" i="11"/>
  <c r="G11" i="11"/>
  <c r="H11" i="11"/>
  <c r="I11" i="11"/>
  <c r="J11" i="11"/>
  <c r="J12" i="11" s="1"/>
  <c r="K11" i="11"/>
  <c r="L11" i="11"/>
  <c r="M11" i="11"/>
  <c r="N11" i="11"/>
  <c r="O11" i="11"/>
  <c r="P11" i="11"/>
  <c r="Q11" i="11"/>
  <c r="R11" i="11"/>
  <c r="G12" i="10" l="1"/>
  <c r="H12" i="10"/>
  <c r="I12" i="10"/>
  <c r="J12" i="10"/>
  <c r="J13" i="10" s="1"/>
  <c r="K12" i="10"/>
  <c r="L12" i="10"/>
  <c r="M12" i="10"/>
  <c r="N12" i="10"/>
  <c r="O12" i="10"/>
  <c r="P12" i="10"/>
  <c r="Q12" i="10"/>
  <c r="R12" i="10"/>
  <c r="E12" i="10"/>
  <c r="H19" i="6" l="1"/>
  <c r="I19" i="6"/>
  <c r="J20" i="6"/>
</calcChain>
</file>

<file path=xl/sharedStrings.xml><?xml version="1.0" encoding="utf-8"?>
<sst xmlns="http://schemas.openxmlformats.org/spreadsheetml/2006/main" count="342" uniqueCount="110">
  <si>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</si>
  <si>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</si>
  <si>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</si>
  <si>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</si>
  <si>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</si>
  <si>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</si>
  <si>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</si>
  <si>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</si>
  <si>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</si>
  <si>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</si>
  <si>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</si>
  <si>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</si>
  <si>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Каша овсяная молочная с маслом</t>
  </si>
  <si>
    <t xml:space="preserve">Хлеб ржаной </t>
  </si>
  <si>
    <t>хлеб пшеничный</t>
  </si>
  <si>
    <t>хлеб ржаной</t>
  </si>
  <si>
    <t>Щи с мясом и сметаной</t>
  </si>
  <si>
    <t>Плов с курицей</t>
  </si>
  <si>
    <t>Компот из сухофруктов</t>
  </si>
  <si>
    <t>3 блюдо</t>
  </si>
  <si>
    <t>Хлеб пшеничныйй</t>
  </si>
  <si>
    <t xml:space="preserve"> хлеб ржаной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</si>
  <si>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</si>
  <si>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</si>
  <si>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</si>
  <si>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</si>
  <si>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</si>
  <si>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</si>
  <si>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</si>
  <si>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</si>
  <si>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</si>
  <si>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</si>
  <si>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</si>
  <si>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</si>
  <si>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</si>
  <si>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</si>
  <si>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</si>
  <si>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</si>
  <si>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</si>
  <si>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</si>
  <si>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</si>
  <si>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</si>
  <si>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</si>
  <si>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</si>
  <si>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</si>
  <si>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</si>
  <si>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</si>
  <si>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</si>
  <si>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Филе птицы   запеченное с овощами  (филе птицы, кабачки с/м, перец болгарский с/м, помидоры с/м)</t>
  </si>
  <si>
    <t>Каша гречневая рассыпчатая с маслом</t>
  </si>
  <si>
    <t>Сыр сливочный в индивидуальной упаковке</t>
  </si>
  <si>
    <t>гор. Напиток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</si>
  <si>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</si>
  <si>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</si>
  <si>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</si>
  <si>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</si>
  <si>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</si>
  <si>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</si>
  <si>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</si>
  <si>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</si>
  <si>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Филе птицы тушенное в томатном соусе</t>
  </si>
  <si>
    <t>Спагетти отварные с маслом</t>
  </si>
  <si>
    <t>Икра кабачковая</t>
  </si>
  <si>
    <t>Картофель запеченный с сыром (пром пр-ва)</t>
  </si>
  <si>
    <t>Хлеб пшеничный</t>
  </si>
  <si>
    <t>Салат из капусты с морковью</t>
  </si>
  <si>
    <t>Суп картофельный с мясом</t>
  </si>
  <si>
    <t xml:space="preserve">Курица запеченная с сыром </t>
  </si>
  <si>
    <t>Котлета мясная</t>
  </si>
  <si>
    <t>Омлет натуральный</t>
  </si>
  <si>
    <t>Кофейный напиток с молоком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</si>
  <si>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</si>
  <si>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</si>
  <si>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</si>
  <si>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</si>
  <si>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</si>
  <si>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</si>
  <si>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Рыба  тушенная   с овощами (минтай)</t>
  </si>
  <si>
    <t>о/о** - отсутствие оборудования (УКМ, мясорубка)</t>
  </si>
  <si>
    <t xml:space="preserve"> - полный комплект оборудования (УКМ, мясорубка)</t>
  </si>
  <si>
    <t>п/к*</t>
  </si>
  <si>
    <t xml:space="preserve">о/о** </t>
  </si>
  <si>
    <t>Фрукты в ассортименте (мандарин)</t>
  </si>
  <si>
    <t>Кисель плодово – ягодный витаминизированный (клюквенный)</t>
  </si>
  <si>
    <t>Борщ с мясом и сметаной</t>
  </si>
  <si>
    <t>Напиток витаминизированный плодово – ягодный (черносмородиновый)</t>
  </si>
  <si>
    <t xml:space="preserve">2 блюдо </t>
  </si>
  <si>
    <t>80/10</t>
  </si>
  <si>
    <t>200/5</t>
  </si>
  <si>
    <t xml:space="preserve"> горячее блюдо</t>
  </si>
  <si>
    <t xml:space="preserve">Картофельное пюре с маслом </t>
  </si>
  <si>
    <t xml:space="preserve"> 1 блюдо </t>
  </si>
  <si>
    <t>Винегрет ( свекла, картофель, морковь, соленый огурец) пром. пр-ва</t>
  </si>
  <si>
    <t xml:space="preserve"> Биточек из птицы</t>
  </si>
  <si>
    <t xml:space="preserve"> Блинчики с маслом (2 шт)</t>
  </si>
  <si>
    <t>Компот фруктово-ягодный (компотная смесь: вишня с/к, клубника, черноплодная рябина, слива с/к, яблоко)  NEW</t>
  </si>
  <si>
    <t>Компот  из смеси  фруктов  и ягод (фруктовая смесь: яблоко, клубника, вишня слива )  NEW</t>
  </si>
  <si>
    <t>Фрукты в асортименте (яблоко)</t>
  </si>
  <si>
    <t>Котлета мясная (говядина, свинина, курица)</t>
  </si>
  <si>
    <t>Компот фруктово ягодный (клубника)</t>
  </si>
  <si>
    <t>Запеканка из творога с ягодным соусом</t>
  </si>
  <si>
    <t xml:space="preserve"> Сложный гарнир №3 (картофель,  перец, томат, лук, цукини, фасоль)  пром. пр-во  NEW </t>
  </si>
  <si>
    <t>Сложный  гарнир №1 (картофельное пюре, фасоль стручковая)( пром. пр-во) NEW</t>
  </si>
  <si>
    <t xml:space="preserve"> Мясо тушеное (говядина)</t>
  </si>
  <si>
    <t>Икра баклажанная</t>
  </si>
  <si>
    <t>Кисель плодово – ягодный витаминизированный (черносмородиновый)</t>
  </si>
  <si>
    <t>Фрукты в ассортименте (яблоко)</t>
  </si>
  <si>
    <t xml:space="preserve"> Школа: МОБУ "Журавлевская ООШ"</t>
  </si>
  <si>
    <t>Яйцо отварное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</si>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</sst>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68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5" fillId="0" borderId="1" xfId="0" applyFont="1" applyBorder="1" applyAlignment="1">
      <alignment horizontal="center"/>
    </xf>
    <xf numFmtId="0" fontId="9" fillId="0" borderId="1" xfId="0" applyFont="1" applyBorder="1"/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0" fillId="2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0" fillId="0" borderId="15" xfId="0" applyFont="1" applyBorder="1"/>
    <xf numFmtId="0" fontId="5" fillId="0" borderId="14" xfId="0" applyFont="1" applyBorder="1" applyAlignment="1">
      <alignment horizontal="center"/>
    </xf>
    <xf numFmtId="0" fontId="9" fillId="0" borderId="14" xfId="0" applyFont="1" applyBorder="1"/>
    <xf numFmtId="0" fontId="9" fillId="0" borderId="15" xfId="0" applyFont="1" applyBorder="1"/>
    <xf numFmtId="0" fontId="9" fillId="0" borderId="16" xfId="0" applyFont="1" applyBorder="1"/>
    <xf numFmtId="0" fontId="5" fillId="0" borderId="12" xfId="0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0" fillId="3" borderId="0" xfId="0" applyFont="1" applyFill="1"/>
    <xf numFmtId="0" fontId="5" fillId="3" borderId="1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0" fillId="4" borderId="0" xfId="0" applyFill="1"/>
    <xf numFmtId="0" fontId="5" fillId="3" borderId="1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7" fillId="0" borderId="20" xfId="0" applyFont="1" applyBorder="1"/>
    <xf numFmtId="0" fontId="7" fillId="0" borderId="1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0" fillId="0" borderId="14" xfId="0" applyFont="1" applyBorder="1"/>
    <xf numFmtId="0" fontId="7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5" fillId="3" borderId="14" xfId="0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6" fillId="0" borderId="14" xfId="0" applyFont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39" xfId="0" applyFont="1" applyBorder="1"/>
    <xf numFmtId="0" fontId="6" fillId="0" borderId="40" xfId="0" applyFont="1" applyBorder="1"/>
    <xf numFmtId="0" fontId="10" fillId="0" borderId="41" xfId="0" applyFont="1" applyBorder="1"/>
    <xf numFmtId="0" fontId="10" fillId="2" borderId="41" xfId="0" applyFont="1" applyFill="1" applyBorder="1"/>
    <xf numFmtId="0" fontId="10" fillId="0" borderId="39" xfId="0" applyFont="1" applyBorder="1"/>
    <xf numFmtId="0" fontId="9" fillId="0" borderId="41" xfId="0" applyFont="1" applyBorder="1"/>
    <xf numFmtId="0" fontId="16" fillId="0" borderId="14" xfId="1" applyFont="1" applyBorder="1" applyAlignment="1">
      <alignment horizontal="center"/>
    </xf>
    <xf numFmtId="0" fontId="5" fillId="0" borderId="14" xfId="1" applyFont="1" applyFill="1" applyBorder="1" applyAlignment="1">
      <alignment horizontal="center"/>
    </xf>
    <xf numFmtId="0" fontId="9" fillId="2" borderId="41" xfId="0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34" xfId="0" applyFont="1" applyBorder="1"/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0" fillId="0" borderId="28" xfId="0" applyFont="1" applyBorder="1"/>
    <xf numFmtId="0" fontId="9" fillId="2" borderId="28" xfId="0" applyFont="1" applyFill="1" applyBorder="1"/>
    <xf numFmtId="0" fontId="9" fillId="0" borderId="28" xfId="0" applyFont="1" applyBorder="1"/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9" fillId="2" borderId="40" xfId="0" applyFont="1" applyFill="1" applyBorder="1"/>
    <xf numFmtId="0" fontId="10" fillId="2" borderId="16" xfId="0" applyFont="1" applyFill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3" borderId="31" xfId="0" applyFont="1" applyFill="1" applyBorder="1" applyAlignment="1">
      <alignment horizontal="center"/>
    </xf>
    <xf numFmtId="0" fontId="12" fillId="4" borderId="31" xfId="0" applyFont="1" applyFill="1" applyBorder="1" applyAlignment="1">
      <alignment horizontal="center"/>
    </xf>
    <xf numFmtId="0" fontId="12" fillId="4" borderId="32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29" xfId="0" applyFont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39" xfId="0" applyFont="1" applyBorder="1"/>
    <xf numFmtId="0" fontId="9" fillId="2" borderId="32" xfId="0" applyFont="1" applyFill="1" applyBorder="1"/>
    <xf numFmtId="0" fontId="10" fillId="0" borderId="31" xfId="0" applyFont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5" fillId="0" borderId="31" xfId="1" applyFont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6" fillId="0" borderId="26" xfId="0" applyFont="1" applyBorder="1"/>
    <xf numFmtId="0" fontId="6" fillId="0" borderId="29" xfId="0" applyFont="1" applyBorder="1"/>
    <xf numFmtId="0" fontId="10" fillId="0" borderId="26" xfId="0" applyFont="1" applyBorder="1"/>
    <xf numFmtId="0" fontId="9" fillId="2" borderId="29" xfId="0" applyFont="1" applyFill="1" applyBorder="1"/>
    <xf numFmtId="0" fontId="10" fillId="0" borderId="31" xfId="0" applyFont="1" applyBorder="1"/>
    <xf numFmtId="0" fontId="10" fillId="0" borderId="31" xfId="0" applyFont="1" applyBorder="1" applyAlignment="1"/>
    <xf numFmtId="0" fontId="10" fillId="2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left" wrapText="1"/>
    </xf>
    <xf numFmtId="0" fontId="9" fillId="0" borderId="39" xfId="0" applyFont="1" applyBorder="1"/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9" fillId="0" borderId="34" xfId="0" applyFont="1" applyBorder="1"/>
    <xf numFmtId="0" fontId="10" fillId="0" borderId="5" xfId="0" applyFont="1" applyBorder="1" applyAlignment="1">
      <alignment wrapText="1"/>
    </xf>
    <xf numFmtId="0" fontId="10" fillId="4" borderId="5" xfId="0" applyFont="1" applyFill="1" applyBorder="1" applyAlignment="1">
      <alignment horizontal="left"/>
    </xf>
    <xf numFmtId="0" fontId="10" fillId="0" borderId="5" xfId="0" applyFont="1" applyBorder="1"/>
    <xf numFmtId="0" fontId="10" fillId="2" borderId="20" xfId="0" applyFont="1" applyFill="1" applyBorder="1" applyAlignment="1">
      <alignment horizontal="left"/>
    </xf>
    <xf numFmtId="0" fontId="10" fillId="0" borderId="5" xfId="0" applyFont="1" applyBorder="1" applyAlignment="1"/>
    <xf numFmtId="0" fontId="10" fillId="0" borderId="31" xfId="0" applyFont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/>
    </xf>
    <xf numFmtId="0" fontId="10" fillId="4" borderId="31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10" fillId="4" borderId="44" xfId="0" applyFont="1" applyFill="1" applyBorder="1" applyAlignment="1">
      <alignment horizontal="center"/>
    </xf>
    <xf numFmtId="0" fontId="7" fillId="0" borderId="39" xfId="0" applyFont="1" applyBorder="1"/>
    <xf numFmtId="0" fontId="7" fillId="0" borderId="40" xfId="0" applyFont="1" applyBorder="1"/>
    <xf numFmtId="0" fontId="5" fillId="0" borderId="31" xfId="0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 wrapText="1"/>
    </xf>
    <xf numFmtId="164" fontId="6" fillId="2" borderId="32" xfId="0" applyNumberFormat="1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9" fillId="0" borderId="24" xfId="0" applyFont="1" applyBorder="1"/>
    <xf numFmtId="0" fontId="10" fillId="2" borderId="24" xfId="0" applyFont="1" applyFill="1" applyBorder="1" applyAlignment="1">
      <alignment horizontal="center"/>
    </xf>
    <xf numFmtId="0" fontId="10" fillId="0" borderId="24" xfId="0" applyFont="1" applyBorder="1"/>
    <xf numFmtId="0" fontId="10" fillId="2" borderId="25" xfId="0" applyFont="1" applyFill="1" applyBorder="1" applyAlignment="1">
      <alignment horizontal="center"/>
    </xf>
    <xf numFmtId="0" fontId="10" fillId="2" borderId="31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43" xfId="0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31" xfId="1" applyFont="1" applyFill="1" applyBorder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46" xfId="0" applyFont="1" applyBorder="1"/>
    <xf numFmtId="0" fontId="10" fillId="0" borderId="31" xfId="0" applyFont="1" applyBorder="1" applyAlignment="1">
      <alignment wrapText="1"/>
    </xf>
    <xf numFmtId="0" fontId="10" fillId="0" borderId="46" xfId="0" applyFont="1" applyBorder="1" applyAlignment="1">
      <alignment horizontal="center"/>
    </xf>
    <xf numFmtId="0" fontId="10" fillId="2" borderId="46" xfId="0" applyFont="1" applyFill="1" applyBorder="1" applyAlignment="1">
      <alignment horizontal="left"/>
    </xf>
    <xf numFmtId="0" fontId="5" fillId="0" borderId="48" xfId="0" applyFont="1" applyBorder="1" applyAlignment="1">
      <alignment horizontal="center"/>
    </xf>
    <xf numFmtId="0" fontId="10" fillId="2" borderId="43" xfId="0" applyFont="1" applyFill="1" applyBorder="1"/>
    <xf numFmtId="0" fontId="5" fillId="0" borderId="46" xfId="0" applyFont="1" applyBorder="1" applyAlignment="1">
      <alignment horizontal="center"/>
    </xf>
    <xf numFmtId="0" fontId="9" fillId="2" borderId="31" xfId="0" applyFont="1" applyFill="1" applyBorder="1"/>
    <xf numFmtId="0" fontId="9" fillId="0" borderId="31" xfId="0" applyFont="1" applyBorder="1" applyAlignment="1">
      <alignment horizontal="center"/>
    </xf>
    <xf numFmtId="0" fontId="9" fillId="0" borderId="31" xfId="0" applyFont="1" applyBorder="1"/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31" xfId="0" applyFont="1" applyFill="1" applyBorder="1"/>
    <xf numFmtId="0" fontId="10" fillId="4" borderId="31" xfId="0" applyFont="1" applyFill="1" applyBorder="1"/>
    <xf numFmtId="0" fontId="10" fillId="0" borderId="5" xfId="0" applyFont="1" applyFill="1" applyBorder="1" applyAlignment="1">
      <alignment vertical="center" wrapText="1"/>
    </xf>
    <xf numFmtId="0" fontId="7" fillId="0" borderId="2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1" applyFont="1" applyBorder="1" applyAlignment="1">
      <alignment horizontal="center"/>
    </xf>
    <xf numFmtId="0" fontId="10" fillId="0" borderId="3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5" fillId="3" borderId="24" xfId="0" applyFont="1" applyFill="1" applyBorder="1" applyAlignment="1">
      <alignment horizontal="center" wrapText="1"/>
    </xf>
    <xf numFmtId="0" fontId="5" fillId="2" borderId="24" xfId="1" applyFont="1" applyFill="1" applyBorder="1" applyAlignment="1">
      <alignment horizontal="center"/>
    </xf>
    <xf numFmtId="0" fontId="10" fillId="0" borderId="20" xfId="0" applyFont="1" applyBorder="1"/>
    <xf numFmtId="0" fontId="10" fillId="0" borderId="31" xfId="0" applyFont="1" applyFill="1" applyBorder="1"/>
    <xf numFmtId="0" fontId="7" fillId="0" borderId="41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9" fillId="0" borderId="5" xfId="0" applyFont="1" applyBorder="1"/>
    <xf numFmtId="0" fontId="7" fillId="0" borderId="27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0" borderId="29" xfId="0" applyFont="1" applyBorder="1"/>
    <xf numFmtId="0" fontId="10" fillId="0" borderId="5" xfId="0" applyFont="1" applyFill="1" applyBorder="1"/>
    <xf numFmtId="0" fontId="7" fillId="0" borderId="23" xfId="0" applyFont="1" applyBorder="1"/>
    <xf numFmtId="0" fontId="7" fillId="0" borderId="10" xfId="0" applyFont="1" applyBorder="1"/>
    <xf numFmtId="0" fontId="7" fillId="0" borderId="13" xfId="0" applyFont="1" applyBorder="1"/>
    <xf numFmtId="0" fontId="7" fillId="0" borderId="24" xfId="0" applyFont="1" applyBorder="1" applyAlignment="1">
      <alignment horizontal="center"/>
    </xf>
    <xf numFmtId="0" fontId="10" fillId="2" borderId="20" xfId="0" applyFont="1" applyFill="1" applyBorder="1"/>
    <xf numFmtId="0" fontId="9" fillId="0" borderId="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10" fillId="0" borderId="36" xfId="0" applyFont="1" applyBorder="1" applyAlignment="1"/>
    <xf numFmtId="0" fontId="10" fillId="0" borderId="30" xfId="0" applyFont="1" applyBorder="1"/>
    <xf numFmtId="164" fontId="5" fillId="2" borderId="3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8" fillId="0" borderId="26" xfId="0" applyFont="1" applyBorder="1"/>
    <xf numFmtId="0" fontId="10" fillId="0" borderId="5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7" fillId="0" borderId="26" xfId="0" applyFont="1" applyBorder="1"/>
    <xf numFmtId="0" fontId="6" fillId="4" borderId="31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4" borderId="44" xfId="0" applyFont="1" applyFill="1" applyBorder="1" applyAlignment="1">
      <alignment horizontal="center"/>
    </xf>
    <xf numFmtId="0" fontId="9" fillId="0" borderId="18" xfId="0" applyFont="1" applyBorder="1"/>
    <xf numFmtId="0" fontId="9" fillId="0" borderId="32" xfId="0" applyFont="1" applyBorder="1"/>
    <xf numFmtId="0" fontId="9" fillId="0" borderId="17" xfId="0" applyFont="1" applyBorder="1"/>
    <xf numFmtId="0" fontId="9" fillId="0" borderId="25" xfId="0" applyFont="1" applyBorder="1"/>
    <xf numFmtId="0" fontId="10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/>
    <xf numFmtId="0" fontId="7" fillId="2" borderId="5" xfId="0" applyFont="1" applyFill="1" applyBorder="1"/>
    <xf numFmtId="0" fontId="7" fillId="2" borderId="43" xfId="0" applyFont="1" applyFill="1" applyBorder="1"/>
    <xf numFmtId="0" fontId="10" fillId="3" borderId="28" xfId="0" applyFont="1" applyFill="1" applyBorder="1"/>
    <xf numFmtId="0" fontId="10" fillId="4" borderId="28" xfId="0" applyFont="1" applyFill="1" applyBorder="1"/>
    <xf numFmtId="0" fontId="10" fillId="4" borderId="29" xfId="0" applyFont="1" applyFill="1" applyBorder="1"/>
    <xf numFmtId="0" fontId="12" fillId="0" borderId="32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10" fillId="4" borderId="32" xfId="0" applyFont="1" applyFill="1" applyBorder="1"/>
    <xf numFmtId="0" fontId="10" fillId="0" borderId="30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vertical="center" wrapText="1"/>
    </xf>
    <xf numFmtId="0" fontId="7" fillId="2" borderId="31" xfId="0" applyFont="1" applyFill="1" applyBorder="1" applyAlignment="1"/>
    <xf numFmtId="0" fontId="7" fillId="2" borderId="32" xfId="0" applyFont="1" applyFill="1" applyBorder="1"/>
    <xf numFmtId="0" fontId="14" fillId="0" borderId="20" xfId="0" applyFont="1" applyFill="1" applyBorder="1" applyAlignment="1">
      <alignment horizontal="center" vertical="center" wrapText="1"/>
    </xf>
    <xf numFmtId="0" fontId="9" fillId="0" borderId="43" xfId="0" applyFont="1" applyBorder="1"/>
    <xf numFmtId="0" fontId="5" fillId="3" borderId="24" xfId="0" applyFont="1" applyFill="1" applyBorder="1" applyAlignment="1">
      <alignment horizontal="center"/>
    </xf>
    <xf numFmtId="164" fontId="6" fillId="0" borderId="31" xfId="0" applyNumberFormat="1" applyFont="1" applyBorder="1" applyAlignment="1">
      <alignment horizontal="center"/>
    </xf>
    <xf numFmtId="164" fontId="6" fillId="0" borderId="32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0" fillId="0" borderId="20" xfId="0" applyFont="1" applyBorder="1" applyAlignment="1">
      <alignment horizontal="right"/>
    </xf>
    <xf numFmtId="0" fontId="7" fillId="0" borderId="34" xfId="0" applyFont="1" applyBorder="1"/>
    <xf numFmtId="0" fontId="7" fillId="0" borderId="35" xfId="0" applyFont="1" applyBorder="1"/>
    <xf numFmtId="164" fontId="5" fillId="0" borderId="2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43" xfId="0" applyNumberFormat="1" applyFont="1" applyBorder="1" applyAlignment="1">
      <alignment horizontal="center"/>
    </xf>
    <xf numFmtId="0" fontId="10" fillId="0" borderId="20" xfId="0" applyFont="1" applyFill="1" applyBorder="1"/>
    <xf numFmtId="0" fontId="9" fillId="0" borderId="32" xfId="0" applyFont="1" applyBorder="1" applyAlignment="1">
      <alignment horizontal="center"/>
    </xf>
    <xf numFmtId="0" fontId="10" fillId="0" borderId="31" xfId="0" applyFont="1" applyFill="1" applyBorder="1" applyAlignment="1"/>
    <xf numFmtId="0" fontId="10" fillId="0" borderId="32" xfId="0" applyFont="1" applyBorder="1"/>
    <xf numFmtId="164" fontId="10" fillId="0" borderId="5" xfId="0" applyNumberFormat="1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0" fillId="0" borderId="29" xfId="0" applyFont="1" applyBorder="1"/>
    <xf numFmtId="0" fontId="6" fillId="0" borderId="35" xfId="0" applyFont="1" applyBorder="1"/>
    <xf numFmtId="0" fontId="10" fillId="0" borderId="43" xfId="0" applyFont="1" applyFill="1" applyBorder="1"/>
    <xf numFmtId="0" fontId="5" fillId="0" borderId="31" xfId="1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64" fontId="7" fillId="0" borderId="31" xfId="0" applyNumberFormat="1" applyFont="1" applyFill="1" applyBorder="1" applyAlignment="1">
      <alignment horizontal="center"/>
    </xf>
    <xf numFmtId="164" fontId="7" fillId="0" borderId="32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4" xfId="1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0" fillId="0" borderId="20" xfId="0" applyFont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7" fillId="3" borderId="5" xfId="0" applyFont="1" applyFill="1" applyBorder="1" applyAlignment="1"/>
    <xf numFmtId="0" fontId="7" fillId="4" borderId="5" xfId="0" applyFont="1" applyFill="1" applyBorder="1" applyAlignment="1"/>
    <xf numFmtId="0" fontId="7" fillId="3" borderId="5" xfId="0" applyFont="1" applyFill="1" applyBorder="1"/>
    <xf numFmtId="0" fontId="7" fillId="4" borderId="43" xfId="0" applyFont="1" applyFill="1" applyBorder="1"/>
    <xf numFmtId="0" fontId="10" fillId="3" borderId="31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0" fillId="3" borderId="5" xfId="0" applyFont="1" applyFill="1" applyBorder="1"/>
    <xf numFmtId="0" fontId="10" fillId="4" borderId="43" xfId="0" applyFont="1" applyFill="1" applyBorder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4" borderId="24" xfId="1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11" fillId="4" borderId="25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2" fontId="7" fillId="4" borderId="43" xfId="0" applyNumberFormat="1" applyFont="1" applyFill="1" applyBorder="1" applyAlignment="1">
      <alignment horizontal="center"/>
    </xf>
    <xf numFmtId="0" fontId="10" fillId="0" borderId="43" xfId="0" applyFont="1" applyBorder="1"/>
    <xf numFmtId="0" fontId="10" fillId="0" borderId="32" xfId="0" applyFont="1" applyBorder="1" applyAlignment="1">
      <alignment horizontal="center"/>
    </xf>
    <xf numFmtId="0" fontId="10" fillId="0" borderId="30" xfId="0" applyFont="1" applyBorder="1" applyAlignment="1">
      <alignment wrapText="1"/>
    </xf>
    <xf numFmtId="0" fontId="7" fillId="2" borderId="32" xfId="0" applyFont="1" applyFill="1" applyBorder="1" applyAlignment="1"/>
    <xf numFmtId="0" fontId="10" fillId="0" borderId="2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/>
    </xf>
    <xf numFmtId="0" fontId="14" fillId="0" borderId="2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164" fontId="7" fillId="0" borderId="31" xfId="0" applyNumberFormat="1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9" fillId="0" borderId="26" xfId="0" applyFont="1" applyBorder="1"/>
    <xf numFmtId="0" fontId="0" fillId="0" borderId="0" xfId="0" applyBorder="1" applyAlignment="1">
      <alignment horizontal="center"/>
    </xf>
    <xf numFmtId="0" fontId="0" fillId="0" borderId="36" xfId="0" applyBorder="1"/>
    <xf numFmtId="0" fontId="0" fillId="0" borderId="36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0" borderId="25" xfId="0" applyFont="1" applyBorder="1"/>
    <xf numFmtId="0" fontId="10" fillId="0" borderId="16" xfId="0" applyFont="1" applyBorder="1"/>
    <xf numFmtId="0" fontId="9" fillId="0" borderId="40" xfId="0" applyFont="1" applyBorder="1"/>
    <xf numFmtId="0" fontId="10" fillId="0" borderId="40" xfId="0" applyFont="1" applyBorder="1"/>
    <xf numFmtId="0" fontId="10" fillId="2" borderId="25" xfId="0" applyFont="1" applyFill="1" applyBorder="1"/>
    <xf numFmtId="0" fontId="10" fillId="2" borderId="15" xfId="0" applyFont="1" applyFill="1" applyBorder="1"/>
    <xf numFmtId="0" fontId="10" fillId="2" borderId="16" xfId="0" applyFont="1" applyFill="1" applyBorder="1"/>
    <xf numFmtId="0" fontId="10" fillId="2" borderId="17" xfId="0" applyFont="1" applyFill="1" applyBorder="1"/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64" fontId="6" fillId="2" borderId="31" xfId="0" applyNumberFormat="1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6" fillId="0" borderId="52" xfId="0" applyFont="1" applyBorder="1"/>
    <xf numFmtId="0" fontId="7" fillId="0" borderId="53" xfId="0" applyFont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6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6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7" fillId="0" borderId="34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49" xfId="0" applyFont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8" fillId="0" borderId="29" xfId="0" applyFont="1" applyBorder="1"/>
    <xf numFmtId="164" fontId="5" fillId="2" borderId="44" xfId="0" applyNumberFormat="1" applyFont="1" applyFill="1" applyBorder="1" applyAlignment="1">
      <alignment horizontal="center"/>
    </xf>
    <xf numFmtId="0" fontId="10" fillId="0" borderId="6" xfId="0" applyFont="1" applyBorder="1"/>
    <xf numFmtId="0" fontId="5" fillId="3" borderId="5" xfId="0" applyFont="1" applyFill="1" applyBorder="1" applyAlignment="1">
      <alignment horizontal="center"/>
    </xf>
    <xf numFmtId="0" fontId="10" fillId="4" borderId="31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4" borderId="4" xfId="1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4" borderId="24" xfId="1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 wrapText="1"/>
    </xf>
    <xf numFmtId="0" fontId="6" fillId="4" borderId="24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0" fillId="0" borderId="46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wrapText="1"/>
    </xf>
    <xf numFmtId="2" fontId="6" fillId="2" borderId="43" xfId="0" applyNumberFormat="1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164" fontId="10" fillId="2" borderId="42" xfId="0" applyNumberFormat="1" applyFont="1" applyFill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6" fillId="0" borderId="28" xfId="0" applyFont="1" applyBorder="1"/>
    <xf numFmtId="0" fontId="7" fillId="0" borderId="0" xfId="0" applyFont="1" applyBorder="1"/>
    <xf numFmtId="0" fontId="5" fillId="0" borderId="1" xfId="0" applyFont="1" applyBorder="1"/>
    <xf numFmtId="0" fontId="10" fillId="2" borderId="37" xfId="0" applyFont="1" applyFill="1" applyBorder="1"/>
    <xf numFmtId="0" fontId="8" fillId="0" borderId="52" xfId="0" applyFont="1" applyBorder="1" applyAlignment="1"/>
    <xf numFmtId="0" fontId="7" fillId="0" borderId="55" xfId="0" applyFont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5" fillId="2" borderId="6" xfId="1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46" xfId="0" applyFont="1" applyFill="1" applyBorder="1"/>
    <xf numFmtId="0" fontId="10" fillId="2" borderId="5" xfId="0" applyFont="1" applyFill="1" applyBorder="1" applyAlignment="1">
      <alignment horizontal="center" wrapText="1"/>
    </xf>
    <xf numFmtId="0" fontId="5" fillId="0" borderId="54" xfId="0" applyFont="1" applyBorder="1" applyAlignment="1">
      <alignment horizontal="center"/>
    </xf>
    <xf numFmtId="0" fontId="17" fillId="0" borderId="56" xfId="0" applyFont="1" applyFill="1" applyBorder="1" applyAlignment="1">
      <alignment wrapText="1"/>
    </xf>
    <xf numFmtId="0" fontId="10" fillId="2" borderId="28" xfId="0" applyFont="1" applyFill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5" fillId="2" borderId="28" xfId="1" applyFont="1" applyFill="1" applyBorder="1" applyAlignment="1">
      <alignment horizontal="center"/>
    </xf>
    <xf numFmtId="0" fontId="5" fillId="2" borderId="54" xfId="1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8" fillId="0" borderId="27" xfId="0" applyFont="1" applyBorder="1" applyAlignment="1"/>
    <xf numFmtId="0" fontId="7" fillId="0" borderId="57" xfId="0" applyFont="1" applyBorder="1" applyAlignment="1">
      <alignment horizontal="center"/>
    </xf>
    <xf numFmtId="0" fontId="10" fillId="2" borderId="56" xfId="0" applyFont="1" applyFill="1" applyBorder="1" applyAlignment="1">
      <alignment horizontal="left"/>
    </xf>
    <xf numFmtId="0" fontId="10" fillId="2" borderId="37" xfId="0" applyFont="1" applyFill="1" applyBorder="1" applyAlignment="1">
      <alignment horizontal="left" wrapText="1"/>
    </xf>
    <xf numFmtId="0" fontId="10" fillId="2" borderId="37" xfId="0" applyFont="1" applyFill="1" applyBorder="1" applyAlignment="1">
      <alignment wrapText="1"/>
    </xf>
    <xf numFmtId="0" fontId="7" fillId="2" borderId="37" xfId="0" applyFont="1" applyFill="1" applyBorder="1" applyAlignment="1">
      <alignment horizontal="left"/>
    </xf>
    <xf numFmtId="0" fontId="7" fillId="2" borderId="38" xfId="0" applyFont="1" applyFill="1" applyBorder="1" applyAlignment="1">
      <alignment horizontal="left"/>
    </xf>
    <xf numFmtId="0" fontId="10" fillId="2" borderId="31" xfId="0" applyFont="1" applyFill="1" applyBorder="1" applyAlignment="1"/>
    <xf numFmtId="0" fontId="10" fillId="2" borderId="33" xfId="0" applyFont="1" applyFill="1" applyBorder="1" applyAlignment="1"/>
    <xf numFmtId="0" fontId="10" fillId="2" borderId="32" xfId="0" applyFont="1" applyFill="1" applyBorder="1" applyAlignment="1"/>
    <xf numFmtId="0" fontId="7" fillId="0" borderId="23" xfId="0" applyFont="1" applyBorder="1" applyAlignment="1">
      <alignment horizontal="center"/>
    </xf>
    <xf numFmtId="0" fontId="9" fillId="0" borderId="10" xfId="0" applyFont="1" applyBorder="1" applyAlignment="1"/>
    <xf numFmtId="0" fontId="9" fillId="0" borderId="12" xfId="0" applyFont="1" applyBorder="1" applyAlignment="1"/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9" fillId="0" borderId="34" xfId="0" applyFont="1" applyBorder="1" applyAlignment="1"/>
    <xf numFmtId="0" fontId="7" fillId="0" borderId="3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9" fillId="0" borderId="20" xfId="0" applyFont="1" applyBorder="1" applyAlignment="1"/>
    <xf numFmtId="0" fontId="9" fillId="0" borderId="21" xfId="0" applyFont="1" applyBorder="1" applyAlignment="1"/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45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R21"/>
  <sheetViews>
    <sheetView zoomScale="60" zoomScaleNormal="60" workbookViewId="0">
      <selection activeCell="D13" sqref="D13"/>
    </sheetView>
  </sheetViews>
  <sheetFormatPr defaultRowHeight="15" x14ac:dyDescent="0.25"/>
  <cols>
    <col min="1" max="1" width="19.85546875" customWidth="1"/>
    <col min="2" max="2" width="14.5703125" style="5" customWidth="1"/>
    <col min="3" max="3" width="19" customWidth="1"/>
    <col min="4" max="4" width="54" customWidth="1"/>
    <col min="5" max="5" width="15.7109375" customWidth="1"/>
    <col min="6" max="6" width="13.5703125" customWidth="1"/>
    <col min="8" max="8" width="11.28515625" customWidth="1"/>
    <col min="9" max="9" width="14.28515625" customWidth="1"/>
    <col min="10" max="10" width="20.5703125" customWidth="1"/>
    <col min="11" max="11" width="11.28515625" customWidth="1"/>
    <col min="15" max="15" width="11.5703125" customWidth="1"/>
    <col min="16" max="16" width="12.28515625" customWidth="1"/>
  </cols>
  <sheetData>
    <row r="2" spans="1:18" ht="23.25" x14ac:dyDescent="0.35">
      <c r="A2" s="6" t="s">
        <v>1</v>
      </c>
      <c r="B2" s="7"/>
      <c r="C2" s="6" t="s">
        <v>3</v>
      </c>
      <c r="D2" s="6"/>
      <c r="E2" s="8" t="s">
        <v>2</v>
      </c>
      <c r="F2" s="7">
        <v>1</v>
      </c>
      <c r="G2" s="6"/>
      <c r="J2" s="8"/>
      <c r="K2" s="7"/>
      <c r="L2" s="1"/>
      <c r="M2" s="2"/>
    </row>
    <row r="3" spans="1:18" ht="15.75" thickBot="1" x14ac:dyDescent="0.3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8" ht="15.75" x14ac:dyDescent="0.25">
      <c r="A4" s="80"/>
      <c r="B4" s="382" t="s">
        <v>44</v>
      </c>
      <c r="C4" s="233"/>
      <c r="D4" s="337"/>
      <c r="E4" s="382"/>
      <c r="F4" s="381"/>
      <c r="G4" s="219" t="s">
        <v>25</v>
      </c>
      <c r="H4" s="220"/>
      <c r="I4" s="221"/>
      <c r="J4" s="268" t="s">
        <v>26</v>
      </c>
      <c r="K4" s="451" t="s">
        <v>27</v>
      </c>
      <c r="L4" s="452"/>
      <c r="M4" s="452"/>
      <c r="N4" s="453"/>
      <c r="O4" s="451" t="s">
        <v>28</v>
      </c>
      <c r="P4" s="454"/>
      <c r="Q4" s="454"/>
      <c r="R4" s="455"/>
    </row>
    <row r="5" spans="1:18" ht="28.5" customHeight="1" thickBot="1" x14ac:dyDescent="0.3">
      <c r="A5" s="81" t="s">
        <v>0</v>
      </c>
      <c r="B5" s="99" t="s">
        <v>45</v>
      </c>
      <c r="C5" s="393" t="s">
        <v>46</v>
      </c>
      <c r="D5" s="117" t="s">
        <v>43</v>
      </c>
      <c r="E5" s="99" t="s">
        <v>29</v>
      </c>
      <c r="F5" s="93" t="s">
        <v>42</v>
      </c>
      <c r="G5" s="199" t="s">
        <v>30</v>
      </c>
      <c r="H5" s="67" t="s">
        <v>31</v>
      </c>
      <c r="I5" s="68" t="s">
        <v>32</v>
      </c>
      <c r="J5" s="269" t="s">
        <v>33</v>
      </c>
      <c r="K5" s="199" t="s">
        <v>34</v>
      </c>
      <c r="L5" s="67" t="s">
        <v>35</v>
      </c>
      <c r="M5" s="67" t="s">
        <v>36</v>
      </c>
      <c r="N5" s="153" t="s">
        <v>37</v>
      </c>
      <c r="O5" s="199" t="s">
        <v>38</v>
      </c>
      <c r="P5" s="67" t="s">
        <v>39</v>
      </c>
      <c r="Q5" s="67" t="s">
        <v>40</v>
      </c>
      <c r="R5" s="68" t="s">
        <v>41</v>
      </c>
    </row>
    <row r="6" spans="1:18" ht="34.5" customHeight="1" x14ac:dyDescent="0.25">
      <c r="A6" s="82" t="s">
        <v>6</v>
      </c>
      <c r="B6" s="181">
        <v>225</v>
      </c>
      <c r="C6" s="179" t="s">
        <v>22</v>
      </c>
      <c r="D6" s="228" t="s">
        <v>94</v>
      </c>
      <c r="E6" s="181" t="s">
        <v>87</v>
      </c>
      <c r="F6" s="387"/>
      <c r="G6" s="214">
        <v>4.5999999999999996</v>
      </c>
      <c r="H6" s="38">
        <v>13.4</v>
      </c>
      <c r="I6" s="183">
        <v>26.9</v>
      </c>
      <c r="J6" s="392">
        <v>250</v>
      </c>
      <c r="K6" s="214">
        <v>6.3</v>
      </c>
      <c r="L6" s="38">
        <v>0</v>
      </c>
      <c r="M6" s="38">
        <v>0.02</v>
      </c>
      <c r="N6" s="51">
        <v>1.6</v>
      </c>
      <c r="O6" s="214">
        <v>14.4</v>
      </c>
      <c r="P6" s="38">
        <v>41.9</v>
      </c>
      <c r="Q6" s="38">
        <v>7.2</v>
      </c>
      <c r="R6" s="183">
        <v>0.5</v>
      </c>
    </row>
    <row r="7" spans="1:18" ht="34.5" customHeight="1" x14ac:dyDescent="0.25">
      <c r="A7" s="82"/>
      <c r="B7" s="122">
        <v>59</v>
      </c>
      <c r="C7" s="133" t="s">
        <v>4</v>
      </c>
      <c r="D7" s="144" t="s">
        <v>12</v>
      </c>
      <c r="E7" s="122" t="s">
        <v>88</v>
      </c>
      <c r="F7" s="209"/>
      <c r="G7" s="163">
        <v>7.8</v>
      </c>
      <c r="H7" s="15">
        <v>11.89</v>
      </c>
      <c r="I7" s="49">
        <v>26.6</v>
      </c>
      <c r="J7" s="278">
        <v>244.6</v>
      </c>
      <c r="K7" s="163">
        <v>0.23</v>
      </c>
      <c r="L7" s="15">
        <v>0</v>
      </c>
      <c r="M7" s="15">
        <v>0.02</v>
      </c>
      <c r="N7" s="115">
        <v>0.9</v>
      </c>
      <c r="O7" s="163">
        <v>47.77</v>
      </c>
      <c r="P7" s="15">
        <v>176.5</v>
      </c>
      <c r="Q7" s="15">
        <v>57.95</v>
      </c>
      <c r="R7" s="49">
        <v>1.98</v>
      </c>
    </row>
    <row r="8" spans="1:18" ht="34.5" customHeight="1" x14ac:dyDescent="0.25">
      <c r="A8" s="82"/>
      <c r="B8" s="122">
        <v>113</v>
      </c>
      <c r="C8" s="133" t="s">
        <v>5</v>
      </c>
      <c r="D8" s="144" t="s">
        <v>11</v>
      </c>
      <c r="E8" s="122">
        <v>200</v>
      </c>
      <c r="F8" s="209"/>
      <c r="G8" s="200">
        <v>0.2</v>
      </c>
      <c r="H8" s="17">
        <v>0</v>
      </c>
      <c r="I8" s="43">
        <v>11</v>
      </c>
      <c r="J8" s="213">
        <v>45.6</v>
      </c>
      <c r="K8" s="200">
        <v>0</v>
      </c>
      <c r="L8" s="17">
        <v>2.6</v>
      </c>
      <c r="M8" s="17">
        <v>0</v>
      </c>
      <c r="N8" s="21">
        <v>0</v>
      </c>
      <c r="O8" s="200">
        <v>15.64</v>
      </c>
      <c r="P8" s="17">
        <v>8.8000000000000007</v>
      </c>
      <c r="Q8" s="17">
        <v>4.72</v>
      </c>
      <c r="R8" s="43">
        <v>0.8</v>
      </c>
    </row>
    <row r="9" spans="1:18" ht="34.5" customHeight="1" x14ac:dyDescent="0.25">
      <c r="A9" s="82"/>
      <c r="B9" s="174">
        <v>119</v>
      </c>
      <c r="C9" s="168" t="s">
        <v>14</v>
      </c>
      <c r="D9" s="170" t="s">
        <v>47</v>
      </c>
      <c r="E9" s="123">
        <v>30</v>
      </c>
      <c r="F9" s="385"/>
      <c r="G9" s="232">
        <v>2.13</v>
      </c>
      <c r="H9" s="23">
        <v>0.21</v>
      </c>
      <c r="I9" s="50">
        <v>13.26</v>
      </c>
      <c r="J9" s="373">
        <v>72</v>
      </c>
      <c r="K9" s="232">
        <v>0.03</v>
      </c>
      <c r="L9" s="23">
        <v>0</v>
      </c>
      <c r="M9" s="23">
        <v>0</v>
      </c>
      <c r="N9" s="24">
        <v>0.05</v>
      </c>
      <c r="O9" s="232">
        <v>11.1</v>
      </c>
      <c r="P9" s="23">
        <v>65.400000000000006</v>
      </c>
      <c r="Q9" s="23">
        <v>19.5</v>
      </c>
      <c r="R9" s="50">
        <v>0.84</v>
      </c>
    </row>
    <row r="10" spans="1:18" ht="34.5" customHeight="1" x14ac:dyDescent="0.25">
      <c r="A10" s="82"/>
      <c r="B10" s="123">
        <v>120</v>
      </c>
      <c r="C10" s="168" t="s">
        <v>15</v>
      </c>
      <c r="D10" s="170" t="s">
        <v>13</v>
      </c>
      <c r="E10" s="123">
        <v>20</v>
      </c>
      <c r="F10" s="385"/>
      <c r="G10" s="232">
        <v>1.1399999999999999</v>
      </c>
      <c r="H10" s="23">
        <v>0.22</v>
      </c>
      <c r="I10" s="50">
        <v>7.44</v>
      </c>
      <c r="J10" s="373">
        <v>36.26</v>
      </c>
      <c r="K10" s="232">
        <v>0.02</v>
      </c>
      <c r="L10" s="23">
        <v>0.08</v>
      </c>
      <c r="M10" s="23">
        <v>0</v>
      </c>
      <c r="N10" s="24">
        <v>0.06</v>
      </c>
      <c r="O10" s="232">
        <v>6.8</v>
      </c>
      <c r="P10" s="23">
        <v>24</v>
      </c>
      <c r="Q10" s="23">
        <v>8.1999999999999993</v>
      </c>
      <c r="R10" s="50">
        <v>0.46</v>
      </c>
    </row>
    <row r="11" spans="1:18" ht="34.5" customHeight="1" x14ac:dyDescent="0.25">
      <c r="A11" s="82"/>
      <c r="B11" s="123"/>
      <c r="C11" s="168"/>
      <c r="D11" s="247" t="s">
        <v>23</v>
      </c>
      <c r="E11" s="227">
        <f>E8+E9+E10+205+90</f>
        <v>545</v>
      </c>
      <c r="F11" s="385"/>
      <c r="G11" s="165">
        <f t="shared" ref="G11:R11" si="0">G6+G7+G8+G9+G10</f>
        <v>15.869999999999997</v>
      </c>
      <c r="H11" s="36">
        <f t="shared" si="0"/>
        <v>25.72</v>
      </c>
      <c r="I11" s="64">
        <f t="shared" si="0"/>
        <v>85.2</v>
      </c>
      <c r="J11" s="388">
        <f t="shared" si="0"/>
        <v>648.46</v>
      </c>
      <c r="K11" s="165">
        <f t="shared" si="0"/>
        <v>6.58</v>
      </c>
      <c r="L11" s="36">
        <f t="shared" si="0"/>
        <v>2.68</v>
      </c>
      <c r="M11" s="36">
        <f t="shared" si="0"/>
        <v>0.04</v>
      </c>
      <c r="N11" s="226">
        <f t="shared" si="0"/>
        <v>2.61</v>
      </c>
      <c r="O11" s="165">
        <f t="shared" si="0"/>
        <v>95.71</v>
      </c>
      <c r="P11" s="36">
        <f t="shared" si="0"/>
        <v>316.60000000000002</v>
      </c>
      <c r="Q11" s="36">
        <f t="shared" si="0"/>
        <v>97.570000000000007</v>
      </c>
      <c r="R11" s="36">
        <f t="shared" si="0"/>
        <v>4.58</v>
      </c>
    </row>
    <row r="12" spans="1:18" ht="34.5" customHeight="1" thickBot="1" x14ac:dyDescent="0.3">
      <c r="A12" s="82"/>
      <c r="B12" s="123"/>
      <c r="C12" s="168"/>
      <c r="D12" s="247" t="s">
        <v>24</v>
      </c>
      <c r="E12" s="123"/>
      <c r="F12" s="385"/>
      <c r="G12" s="167"/>
      <c r="H12" s="54"/>
      <c r="I12" s="106"/>
      <c r="J12" s="386">
        <f>J11/23.5</f>
        <v>27.594042553191493</v>
      </c>
      <c r="K12" s="167"/>
      <c r="L12" s="389"/>
      <c r="M12" s="389"/>
      <c r="N12" s="371"/>
      <c r="O12" s="391"/>
      <c r="P12" s="389"/>
      <c r="Q12" s="389"/>
      <c r="R12" s="390"/>
    </row>
    <row r="13" spans="1:18" ht="34.5" customHeight="1" x14ac:dyDescent="0.25">
      <c r="A13" s="84" t="s">
        <v>7</v>
      </c>
      <c r="B13" s="127">
        <v>24</v>
      </c>
      <c r="C13" s="229" t="s">
        <v>8</v>
      </c>
      <c r="D13" s="206" t="s">
        <v>106</v>
      </c>
      <c r="E13" s="127">
        <v>150</v>
      </c>
      <c r="F13" s="206"/>
      <c r="G13" s="214">
        <v>0.6</v>
      </c>
      <c r="H13" s="38">
        <v>0</v>
      </c>
      <c r="I13" s="183">
        <v>16.95</v>
      </c>
      <c r="J13" s="270">
        <v>69</v>
      </c>
      <c r="K13" s="214">
        <v>0.01</v>
      </c>
      <c r="L13" s="38">
        <v>19.5</v>
      </c>
      <c r="M13" s="38">
        <v>0.04</v>
      </c>
      <c r="N13" s="183">
        <v>0</v>
      </c>
      <c r="O13" s="214">
        <v>24</v>
      </c>
      <c r="P13" s="38">
        <v>16.5</v>
      </c>
      <c r="Q13" s="38">
        <v>13.5</v>
      </c>
      <c r="R13" s="183">
        <v>3.3</v>
      </c>
    </row>
    <row r="14" spans="1:18" ht="34.5" customHeight="1" x14ac:dyDescent="0.25">
      <c r="A14" s="82"/>
      <c r="B14" s="122">
        <v>30</v>
      </c>
      <c r="C14" s="133" t="s">
        <v>9</v>
      </c>
      <c r="D14" s="144" t="s">
        <v>16</v>
      </c>
      <c r="E14" s="122">
        <v>200</v>
      </c>
      <c r="F14" s="144"/>
      <c r="G14" s="200">
        <v>6</v>
      </c>
      <c r="H14" s="17">
        <v>6.28</v>
      </c>
      <c r="I14" s="43">
        <v>7.12</v>
      </c>
      <c r="J14" s="213">
        <v>109.74</v>
      </c>
      <c r="K14" s="200">
        <v>0.06</v>
      </c>
      <c r="L14" s="17">
        <v>9.92</v>
      </c>
      <c r="M14" s="17">
        <v>2.2000000000000002</v>
      </c>
      <c r="N14" s="43">
        <v>1.2</v>
      </c>
      <c r="O14" s="200">
        <v>37.1</v>
      </c>
      <c r="P14" s="17">
        <v>79.599999999999994</v>
      </c>
      <c r="Q14" s="17">
        <v>21.2</v>
      </c>
      <c r="R14" s="43">
        <v>1.2</v>
      </c>
    </row>
    <row r="15" spans="1:18" ht="34.5" customHeight="1" x14ac:dyDescent="0.25">
      <c r="A15" s="85"/>
      <c r="B15" s="122">
        <v>79</v>
      </c>
      <c r="C15" s="133" t="s">
        <v>10</v>
      </c>
      <c r="D15" s="144" t="s">
        <v>17</v>
      </c>
      <c r="E15" s="122">
        <v>250</v>
      </c>
      <c r="F15" s="144"/>
      <c r="G15" s="200">
        <v>26.5</v>
      </c>
      <c r="H15" s="17">
        <v>15.5</v>
      </c>
      <c r="I15" s="43">
        <v>39.75</v>
      </c>
      <c r="J15" s="213">
        <v>404.25</v>
      </c>
      <c r="K15" s="200">
        <v>0.12</v>
      </c>
      <c r="L15" s="17">
        <v>3.1</v>
      </c>
      <c r="M15" s="17">
        <v>7.0000000000000007E-2</v>
      </c>
      <c r="N15" s="43">
        <v>0.87</v>
      </c>
      <c r="O15" s="200">
        <v>40.65</v>
      </c>
      <c r="P15" s="17">
        <v>269.10000000000002</v>
      </c>
      <c r="Q15" s="17">
        <v>61.97</v>
      </c>
      <c r="R15" s="43">
        <v>2.7</v>
      </c>
    </row>
    <row r="16" spans="1:18" ht="34.5" customHeight="1" x14ac:dyDescent="0.25">
      <c r="A16" s="85"/>
      <c r="B16" s="122">
        <v>98</v>
      </c>
      <c r="C16" s="133" t="s">
        <v>19</v>
      </c>
      <c r="D16" s="144" t="s">
        <v>18</v>
      </c>
      <c r="E16" s="122">
        <v>200</v>
      </c>
      <c r="F16" s="144"/>
      <c r="G16" s="200">
        <v>0.4</v>
      </c>
      <c r="H16" s="17">
        <v>0</v>
      </c>
      <c r="I16" s="43">
        <v>27</v>
      </c>
      <c r="J16" s="213">
        <v>110</v>
      </c>
      <c r="K16" s="200">
        <v>0</v>
      </c>
      <c r="L16" s="17">
        <v>1.4</v>
      </c>
      <c r="M16" s="17">
        <v>1.4</v>
      </c>
      <c r="N16" s="43">
        <v>0.04</v>
      </c>
      <c r="O16" s="200">
        <v>12.8</v>
      </c>
      <c r="P16" s="17">
        <v>2.2000000000000002</v>
      </c>
      <c r="Q16" s="17">
        <v>1.8</v>
      </c>
      <c r="R16" s="43">
        <v>0.5</v>
      </c>
    </row>
    <row r="17" spans="1:18" ht="34.5" customHeight="1" x14ac:dyDescent="0.25">
      <c r="A17" s="85"/>
      <c r="B17" s="125">
        <v>119</v>
      </c>
      <c r="C17" s="133" t="s">
        <v>14</v>
      </c>
      <c r="D17" s="144" t="s">
        <v>64</v>
      </c>
      <c r="E17" s="122">
        <v>30</v>
      </c>
      <c r="F17" s="144"/>
      <c r="G17" s="200">
        <v>2.13</v>
      </c>
      <c r="H17" s="17">
        <v>0.21</v>
      </c>
      <c r="I17" s="43">
        <v>13.26</v>
      </c>
      <c r="J17" s="213">
        <v>72</v>
      </c>
      <c r="K17" s="200">
        <v>0.03</v>
      </c>
      <c r="L17" s="17">
        <v>0</v>
      </c>
      <c r="M17" s="17">
        <v>0</v>
      </c>
      <c r="N17" s="43">
        <v>0.05</v>
      </c>
      <c r="O17" s="200">
        <v>11.1</v>
      </c>
      <c r="P17" s="17">
        <v>65.400000000000006</v>
      </c>
      <c r="Q17" s="17">
        <v>19.5</v>
      </c>
      <c r="R17" s="43">
        <v>0.84</v>
      </c>
    </row>
    <row r="18" spans="1:18" ht="34.5" customHeight="1" x14ac:dyDescent="0.25">
      <c r="A18" s="85"/>
      <c r="B18" s="122">
        <v>120</v>
      </c>
      <c r="C18" s="133" t="s">
        <v>15</v>
      </c>
      <c r="D18" s="144" t="s">
        <v>21</v>
      </c>
      <c r="E18" s="122">
        <v>20</v>
      </c>
      <c r="F18" s="144"/>
      <c r="G18" s="200">
        <v>1.1399999999999999</v>
      </c>
      <c r="H18" s="17">
        <v>0.22</v>
      </c>
      <c r="I18" s="43">
        <v>7.44</v>
      </c>
      <c r="J18" s="213">
        <v>36.26</v>
      </c>
      <c r="K18" s="200">
        <v>0.02</v>
      </c>
      <c r="L18" s="17">
        <v>0.08</v>
      </c>
      <c r="M18" s="17">
        <v>0</v>
      </c>
      <c r="N18" s="43">
        <v>0.06</v>
      </c>
      <c r="O18" s="200">
        <v>6.8</v>
      </c>
      <c r="P18" s="17">
        <v>24</v>
      </c>
      <c r="Q18" s="17">
        <v>8.1999999999999993</v>
      </c>
      <c r="R18" s="43">
        <v>0.46</v>
      </c>
    </row>
    <row r="19" spans="1:18" ht="34.5" customHeight="1" x14ac:dyDescent="0.25">
      <c r="A19" s="85"/>
      <c r="B19" s="187"/>
      <c r="C19" s="188"/>
      <c r="D19" s="247" t="s">
        <v>23</v>
      </c>
      <c r="E19" s="266">
        <f>SUM(E13:E18)</f>
        <v>850</v>
      </c>
      <c r="F19" s="210"/>
      <c r="G19" s="163">
        <f>SUM(G13:G18)</f>
        <v>36.770000000000003</v>
      </c>
      <c r="H19" s="15">
        <f>SUM(H13:H18)</f>
        <v>22.21</v>
      </c>
      <c r="I19" s="49">
        <f>SUM(I13:I18)</f>
        <v>111.52</v>
      </c>
      <c r="J19" s="272">
        <f>SUM(J13:J18)</f>
        <v>801.25</v>
      </c>
      <c r="K19" s="164"/>
      <c r="L19" s="18"/>
      <c r="M19" s="18"/>
      <c r="N19" s="44"/>
      <c r="O19" s="164"/>
      <c r="P19" s="18"/>
      <c r="Q19" s="18"/>
      <c r="R19" s="44"/>
    </row>
    <row r="20" spans="1:18" ht="34.5" customHeight="1" thickBot="1" x14ac:dyDescent="0.3">
      <c r="A20" s="349"/>
      <c r="B20" s="275"/>
      <c r="C20" s="242"/>
      <c r="D20" s="248" t="s">
        <v>24</v>
      </c>
      <c r="E20" s="242"/>
      <c r="F20" s="261"/>
      <c r="G20" s="347"/>
      <c r="H20" s="42"/>
      <c r="I20" s="348"/>
      <c r="J20" s="273">
        <f>J19/23.5</f>
        <v>34.095744680851062</v>
      </c>
      <c r="K20" s="244"/>
      <c r="L20" s="45"/>
      <c r="M20" s="45"/>
      <c r="N20" s="46"/>
      <c r="O20" s="244"/>
      <c r="P20" s="45"/>
      <c r="Q20" s="45"/>
      <c r="R20" s="46"/>
    </row>
    <row r="21" spans="1:18" x14ac:dyDescent="0.25">
      <c r="A21" s="2"/>
      <c r="B21" s="4"/>
      <c r="C21" s="2"/>
      <c r="D21" s="2"/>
      <c r="E21" s="2"/>
      <c r="F21" s="9"/>
      <c r="G21" s="10"/>
      <c r="H21" s="9"/>
      <c r="I21" s="2"/>
      <c r="J21" s="12"/>
      <c r="K21" s="2"/>
      <c r="L21" s="2"/>
      <c r="M21" s="2"/>
    </row>
  </sheetData>
  <mergeCells count="2">
    <mergeCell ref="K4:N4"/>
    <mergeCell ref="O4:R4"/>
  </mergeCells>
  <pageMargins left="0.25" right="0.25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7"/>
  <sheetViews>
    <sheetView zoomScale="60" zoomScaleNormal="60" workbookViewId="0">
      <selection activeCell="J22" sqref="J22"/>
    </sheetView>
  </sheetViews>
  <sheetFormatPr defaultRowHeight="15" x14ac:dyDescent="0.25"/>
  <cols>
    <col min="1" max="1" width="20.7109375" customWidth="1"/>
    <col min="2" max="2" width="16.5703125" style="5" customWidth="1"/>
    <col min="3" max="3" width="19" customWidth="1"/>
    <col min="4" max="4" width="56.28515625" customWidth="1"/>
    <col min="5" max="5" width="13.85546875" customWidth="1"/>
    <col min="6" max="6" width="10.85546875" customWidth="1"/>
    <col min="8" max="8" width="11.28515625" customWidth="1"/>
    <col min="9" max="9" width="12.85546875" customWidth="1"/>
    <col min="10" max="10" width="20.7109375" customWidth="1"/>
    <col min="11" max="11" width="11.28515625" customWidth="1"/>
  </cols>
  <sheetData>
    <row r="2" spans="1:18" ht="23.25" x14ac:dyDescent="0.35">
      <c r="A2" s="6" t="s">
        <v>1</v>
      </c>
      <c r="B2" s="7"/>
      <c r="C2" s="6" t="s">
        <v>3</v>
      </c>
      <c r="D2" s="6"/>
      <c r="E2" s="8" t="s">
        <v>2</v>
      </c>
      <c r="F2" s="7">
        <v>2</v>
      </c>
      <c r="G2" s="6"/>
      <c r="J2" s="8"/>
      <c r="K2" s="7"/>
      <c r="L2" s="1"/>
      <c r="M2" s="2"/>
    </row>
    <row r="3" spans="1:18" ht="15.75" thickBot="1" x14ac:dyDescent="0.3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8" s="19" customFormat="1" ht="21.75" customHeight="1" thickBot="1" x14ac:dyDescent="0.3">
      <c r="A4" s="80"/>
      <c r="B4" s="365" t="s">
        <v>44</v>
      </c>
      <c r="C4" s="80"/>
      <c r="D4" s="141"/>
      <c r="E4" s="366"/>
      <c r="F4" s="365"/>
      <c r="G4" s="237" t="s">
        <v>25</v>
      </c>
      <c r="H4" s="268"/>
      <c r="I4" s="211"/>
      <c r="J4" s="155" t="s">
        <v>26</v>
      </c>
      <c r="K4" s="456" t="s">
        <v>27</v>
      </c>
      <c r="L4" s="457"/>
      <c r="M4" s="457"/>
      <c r="N4" s="457"/>
      <c r="O4" s="456" t="s">
        <v>28</v>
      </c>
      <c r="P4" s="458"/>
      <c r="Q4" s="458"/>
      <c r="R4" s="459"/>
    </row>
    <row r="5" spans="1:18" s="19" customFormat="1" ht="28.5" customHeight="1" thickBot="1" x14ac:dyDescent="0.3">
      <c r="A5" s="81" t="s">
        <v>0</v>
      </c>
      <c r="B5" s="93" t="s">
        <v>45</v>
      </c>
      <c r="C5" s="369" t="s">
        <v>46</v>
      </c>
      <c r="D5" s="93" t="s">
        <v>43</v>
      </c>
      <c r="E5" s="99" t="s">
        <v>29</v>
      </c>
      <c r="F5" s="93" t="s">
        <v>42</v>
      </c>
      <c r="G5" s="199" t="s">
        <v>30</v>
      </c>
      <c r="H5" s="67" t="s">
        <v>31</v>
      </c>
      <c r="I5" s="68" t="s">
        <v>32</v>
      </c>
      <c r="J5" s="156" t="s">
        <v>33</v>
      </c>
      <c r="K5" s="346" t="s">
        <v>34</v>
      </c>
      <c r="L5" s="336" t="s">
        <v>35</v>
      </c>
      <c r="M5" s="336" t="s">
        <v>36</v>
      </c>
      <c r="N5" s="370" t="s">
        <v>37</v>
      </c>
      <c r="O5" s="222" t="s">
        <v>38</v>
      </c>
      <c r="P5" s="14" t="s">
        <v>39</v>
      </c>
      <c r="Q5" s="14" t="s">
        <v>40</v>
      </c>
      <c r="R5" s="70" t="s">
        <v>41</v>
      </c>
    </row>
    <row r="6" spans="1:18" s="19" customFormat="1" ht="26.45" customHeight="1" x14ac:dyDescent="0.25">
      <c r="A6" s="82" t="s">
        <v>6</v>
      </c>
      <c r="B6" s="345" t="s">
        <v>52</v>
      </c>
      <c r="C6" s="179" t="s">
        <v>22</v>
      </c>
      <c r="D6" s="228" t="s">
        <v>50</v>
      </c>
      <c r="E6" s="181">
        <v>17</v>
      </c>
      <c r="F6" s="253"/>
      <c r="G6" s="214">
        <v>1.7</v>
      </c>
      <c r="H6" s="38">
        <v>4.42</v>
      </c>
      <c r="I6" s="183">
        <v>0.85</v>
      </c>
      <c r="J6" s="185">
        <v>49.98</v>
      </c>
      <c r="K6" s="214">
        <v>0</v>
      </c>
      <c r="L6" s="38">
        <v>0.1</v>
      </c>
      <c r="M6" s="38">
        <v>0</v>
      </c>
      <c r="N6" s="51">
        <v>0</v>
      </c>
      <c r="O6" s="214">
        <v>25.16</v>
      </c>
      <c r="P6" s="38">
        <v>18.190000000000001</v>
      </c>
      <c r="Q6" s="38">
        <v>3.74</v>
      </c>
      <c r="R6" s="183">
        <v>0.1</v>
      </c>
    </row>
    <row r="7" spans="1:18" s="19" customFormat="1" ht="26.45" customHeight="1" x14ac:dyDescent="0.25">
      <c r="A7" s="82"/>
      <c r="B7" s="119">
        <v>54</v>
      </c>
      <c r="C7" s="133" t="s">
        <v>76</v>
      </c>
      <c r="D7" s="146" t="s">
        <v>49</v>
      </c>
      <c r="E7" s="122">
        <v>150</v>
      </c>
      <c r="F7" s="119"/>
      <c r="G7" s="232">
        <v>7.2</v>
      </c>
      <c r="H7" s="23">
        <v>5.0999999999999996</v>
      </c>
      <c r="I7" s="50">
        <v>33.9</v>
      </c>
      <c r="J7" s="160">
        <v>210.3</v>
      </c>
      <c r="K7" s="232">
        <v>0.21</v>
      </c>
      <c r="L7" s="23">
        <v>0</v>
      </c>
      <c r="M7" s="23">
        <v>0</v>
      </c>
      <c r="N7" s="24">
        <v>1.74</v>
      </c>
      <c r="O7" s="232">
        <v>14.55</v>
      </c>
      <c r="P7" s="23">
        <v>208.87</v>
      </c>
      <c r="Q7" s="23">
        <v>139.99</v>
      </c>
      <c r="R7" s="50">
        <v>4.68</v>
      </c>
    </row>
    <row r="8" spans="1:18" s="19" customFormat="1" ht="44.25" customHeight="1" x14ac:dyDescent="0.25">
      <c r="A8" s="82"/>
      <c r="B8" s="119">
        <v>58</v>
      </c>
      <c r="C8" s="133" t="s">
        <v>10</v>
      </c>
      <c r="D8" s="142" t="s">
        <v>48</v>
      </c>
      <c r="E8" s="122">
        <v>90</v>
      </c>
      <c r="F8" s="119"/>
      <c r="G8" s="200">
        <v>12.4</v>
      </c>
      <c r="H8" s="17">
        <v>14.03</v>
      </c>
      <c r="I8" s="43">
        <v>2.56</v>
      </c>
      <c r="J8" s="157">
        <v>188.2</v>
      </c>
      <c r="K8" s="200">
        <v>7.0000000000000007E-2</v>
      </c>
      <c r="L8" s="17">
        <v>20.3</v>
      </c>
      <c r="M8" s="17">
        <v>0.03</v>
      </c>
      <c r="N8" s="21">
        <v>2.2999999999999998</v>
      </c>
      <c r="O8" s="200">
        <v>18.100000000000001</v>
      </c>
      <c r="P8" s="17">
        <v>104.3</v>
      </c>
      <c r="Q8" s="17">
        <v>18</v>
      </c>
      <c r="R8" s="43">
        <v>1.2</v>
      </c>
    </row>
    <row r="9" spans="1:18" s="19" customFormat="1" ht="37.5" customHeight="1" x14ac:dyDescent="0.25">
      <c r="A9" s="82"/>
      <c r="B9" s="94">
        <v>104</v>
      </c>
      <c r="C9" s="207" t="s">
        <v>19</v>
      </c>
      <c r="D9" s="198" t="s">
        <v>85</v>
      </c>
      <c r="E9" s="150">
        <v>200</v>
      </c>
      <c r="F9" s="94"/>
      <c r="G9" s="200">
        <v>0</v>
      </c>
      <c r="H9" s="17">
        <v>0</v>
      </c>
      <c r="I9" s="43">
        <v>19.2</v>
      </c>
      <c r="J9" s="157">
        <v>76.8</v>
      </c>
      <c r="K9" s="200">
        <v>0.16</v>
      </c>
      <c r="L9" s="17">
        <v>9.16</v>
      </c>
      <c r="M9" s="17">
        <v>0.12</v>
      </c>
      <c r="N9" s="21">
        <v>0.8</v>
      </c>
      <c r="O9" s="200">
        <v>0.76</v>
      </c>
      <c r="P9" s="17">
        <v>0</v>
      </c>
      <c r="Q9" s="17">
        <v>0</v>
      </c>
      <c r="R9" s="43">
        <v>0</v>
      </c>
    </row>
    <row r="10" spans="1:18" s="19" customFormat="1" ht="26.45" customHeight="1" x14ac:dyDescent="0.25">
      <c r="A10" s="82"/>
      <c r="B10" s="96">
        <v>119</v>
      </c>
      <c r="C10" s="133" t="s">
        <v>14</v>
      </c>
      <c r="D10" s="146" t="s">
        <v>20</v>
      </c>
      <c r="E10" s="122">
        <v>30</v>
      </c>
      <c r="F10" s="119"/>
      <c r="G10" s="200">
        <v>2.13</v>
      </c>
      <c r="H10" s="17">
        <v>0.21</v>
      </c>
      <c r="I10" s="43">
        <v>13.26</v>
      </c>
      <c r="J10" s="158">
        <v>72</v>
      </c>
      <c r="K10" s="200">
        <v>0.03</v>
      </c>
      <c r="L10" s="17">
        <v>0</v>
      </c>
      <c r="M10" s="17">
        <v>0</v>
      </c>
      <c r="N10" s="21">
        <v>0.05</v>
      </c>
      <c r="O10" s="200">
        <v>11.1</v>
      </c>
      <c r="P10" s="17">
        <v>65.400000000000006</v>
      </c>
      <c r="Q10" s="17">
        <v>19.5</v>
      </c>
      <c r="R10" s="43">
        <v>0.84</v>
      </c>
    </row>
    <row r="11" spans="1:18" s="19" customFormat="1" ht="26.45" customHeight="1" x14ac:dyDescent="0.25">
      <c r="A11" s="82"/>
      <c r="B11" s="119">
        <v>120</v>
      </c>
      <c r="C11" s="133" t="s">
        <v>15</v>
      </c>
      <c r="D11" s="146" t="s">
        <v>53</v>
      </c>
      <c r="E11" s="122">
        <v>20</v>
      </c>
      <c r="F11" s="119"/>
      <c r="G11" s="200">
        <v>1.1399999999999999</v>
      </c>
      <c r="H11" s="17">
        <v>0.22</v>
      </c>
      <c r="I11" s="43">
        <v>7.44</v>
      </c>
      <c r="J11" s="158">
        <v>36.26</v>
      </c>
      <c r="K11" s="200">
        <v>0.02</v>
      </c>
      <c r="L11" s="17">
        <v>0.08</v>
      </c>
      <c r="M11" s="17">
        <v>0</v>
      </c>
      <c r="N11" s="21">
        <v>0.06</v>
      </c>
      <c r="O11" s="200">
        <v>6.8</v>
      </c>
      <c r="P11" s="17">
        <v>24</v>
      </c>
      <c r="Q11" s="17">
        <v>8.1999999999999993</v>
      </c>
      <c r="R11" s="43">
        <v>0.46</v>
      </c>
    </row>
    <row r="12" spans="1:18" s="19" customFormat="1" ht="26.45" customHeight="1" x14ac:dyDescent="0.25">
      <c r="A12" s="82"/>
      <c r="B12" s="119"/>
      <c r="C12" s="133"/>
      <c r="D12" s="246" t="s">
        <v>23</v>
      </c>
      <c r="E12" s="266">
        <f>SUM(E6:E11)</f>
        <v>507</v>
      </c>
      <c r="F12" s="119"/>
      <c r="G12" s="200">
        <f t="shared" ref="G12:R12" si="0">SUM(G6:G11)</f>
        <v>24.57</v>
      </c>
      <c r="H12" s="17">
        <f t="shared" si="0"/>
        <v>23.979999999999997</v>
      </c>
      <c r="I12" s="43">
        <f t="shared" si="0"/>
        <v>77.210000000000008</v>
      </c>
      <c r="J12" s="334">
        <f t="shared" si="0"/>
        <v>633.54</v>
      </c>
      <c r="K12" s="200">
        <f t="shared" si="0"/>
        <v>0.4900000000000001</v>
      </c>
      <c r="L12" s="17">
        <f t="shared" si="0"/>
        <v>29.64</v>
      </c>
      <c r="M12" s="17">
        <f t="shared" si="0"/>
        <v>0.15</v>
      </c>
      <c r="N12" s="21">
        <f t="shared" si="0"/>
        <v>4.9499999999999993</v>
      </c>
      <c r="O12" s="200">
        <f t="shared" si="0"/>
        <v>76.47</v>
      </c>
      <c r="P12" s="17">
        <f t="shared" si="0"/>
        <v>420.76</v>
      </c>
      <c r="Q12" s="17">
        <f t="shared" si="0"/>
        <v>189.43</v>
      </c>
      <c r="R12" s="43">
        <f t="shared" si="0"/>
        <v>7.2799999999999994</v>
      </c>
    </row>
    <row r="13" spans="1:18" s="19" customFormat="1" ht="26.45" customHeight="1" thickBot="1" x14ac:dyDescent="0.3">
      <c r="A13" s="350"/>
      <c r="B13" s="329"/>
      <c r="C13" s="277"/>
      <c r="D13" s="248" t="s">
        <v>24</v>
      </c>
      <c r="E13" s="324"/>
      <c r="F13" s="323"/>
      <c r="G13" s="335"/>
      <c r="H13" s="71"/>
      <c r="I13" s="72"/>
      <c r="J13" s="333">
        <f>J12/23.5</f>
        <v>26.959148936170212</v>
      </c>
      <c r="K13" s="335"/>
      <c r="L13" s="71"/>
      <c r="M13" s="71"/>
      <c r="N13" s="332"/>
      <c r="O13" s="335"/>
      <c r="P13" s="71"/>
      <c r="Q13" s="71"/>
      <c r="R13" s="72"/>
    </row>
    <row r="14" spans="1:18" s="19" customFormat="1" ht="26.45" customHeight="1" x14ac:dyDescent="0.25">
      <c r="A14" s="84" t="s">
        <v>7</v>
      </c>
      <c r="B14" s="368">
        <v>135</v>
      </c>
      <c r="C14" s="360" t="s">
        <v>22</v>
      </c>
      <c r="D14" s="145" t="s">
        <v>62</v>
      </c>
      <c r="E14" s="135">
        <v>60</v>
      </c>
      <c r="F14" s="223"/>
      <c r="G14" s="232">
        <v>1.2</v>
      </c>
      <c r="H14" s="23">
        <v>5.4</v>
      </c>
      <c r="I14" s="50">
        <v>5.16</v>
      </c>
      <c r="J14" s="160">
        <v>73.2</v>
      </c>
      <c r="K14" s="232">
        <v>0.01</v>
      </c>
      <c r="L14" s="23">
        <v>4.2</v>
      </c>
      <c r="M14" s="23">
        <v>0.55000000000000004</v>
      </c>
      <c r="N14" s="24">
        <v>0</v>
      </c>
      <c r="O14" s="232">
        <v>24.6</v>
      </c>
      <c r="P14" s="23">
        <v>40.200000000000003</v>
      </c>
      <c r="Q14" s="23">
        <v>21</v>
      </c>
      <c r="R14" s="50">
        <v>4.2</v>
      </c>
    </row>
    <row r="15" spans="1:18" s="19" customFormat="1" ht="26.45" customHeight="1" x14ac:dyDescent="0.25">
      <c r="A15" s="83"/>
      <c r="B15" s="95">
        <v>36</v>
      </c>
      <c r="C15" s="168" t="s">
        <v>9</v>
      </c>
      <c r="D15" s="236" t="s">
        <v>54</v>
      </c>
      <c r="E15" s="123">
        <v>200</v>
      </c>
      <c r="F15" s="170"/>
      <c r="G15" s="205">
        <v>5</v>
      </c>
      <c r="H15" s="78">
        <v>8.6</v>
      </c>
      <c r="I15" s="172">
        <v>12.6</v>
      </c>
      <c r="J15" s="174">
        <v>147.80000000000001</v>
      </c>
      <c r="K15" s="205">
        <v>0.1</v>
      </c>
      <c r="L15" s="78">
        <v>10.08</v>
      </c>
      <c r="M15" s="78">
        <v>0</v>
      </c>
      <c r="N15" s="79">
        <v>1.1000000000000001</v>
      </c>
      <c r="O15" s="205">
        <v>41.98</v>
      </c>
      <c r="P15" s="78">
        <v>122.08</v>
      </c>
      <c r="Q15" s="78">
        <v>36.96</v>
      </c>
      <c r="R15" s="172">
        <v>11.18</v>
      </c>
    </row>
    <row r="16" spans="1:18" s="19" customFormat="1" ht="26.45" customHeight="1" x14ac:dyDescent="0.25">
      <c r="A16" s="88"/>
      <c r="B16" s="95">
        <v>90</v>
      </c>
      <c r="C16" s="168" t="s">
        <v>10</v>
      </c>
      <c r="D16" s="245" t="s">
        <v>98</v>
      </c>
      <c r="E16" s="152">
        <v>90</v>
      </c>
      <c r="F16" s="95"/>
      <c r="G16" s="362">
        <v>15.21</v>
      </c>
      <c r="H16" s="89">
        <v>14.04</v>
      </c>
      <c r="I16" s="91">
        <v>8.91</v>
      </c>
      <c r="J16" s="161">
        <v>222.75</v>
      </c>
      <c r="K16" s="362">
        <v>0.37</v>
      </c>
      <c r="L16" s="89">
        <v>0.09</v>
      </c>
      <c r="M16" s="89">
        <v>0</v>
      </c>
      <c r="N16" s="90">
        <v>0.49</v>
      </c>
      <c r="O16" s="362">
        <v>54.18</v>
      </c>
      <c r="P16" s="89">
        <v>117.54</v>
      </c>
      <c r="Q16" s="89">
        <v>24.8</v>
      </c>
      <c r="R16" s="91">
        <v>1.6</v>
      </c>
    </row>
    <row r="17" spans="1:18" s="19" customFormat="1" ht="33" customHeight="1" x14ac:dyDescent="0.25">
      <c r="A17" s="88"/>
      <c r="B17" s="95">
        <v>218</v>
      </c>
      <c r="C17" s="168" t="s">
        <v>55</v>
      </c>
      <c r="D17" s="236" t="s">
        <v>102</v>
      </c>
      <c r="E17" s="123">
        <v>150</v>
      </c>
      <c r="F17" s="170"/>
      <c r="G17" s="232">
        <v>4.1399999999999997</v>
      </c>
      <c r="H17" s="23">
        <v>10.86</v>
      </c>
      <c r="I17" s="50">
        <v>18.64</v>
      </c>
      <c r="J17" s="230">
        <v>189</v>
      </c>
      <c r="K17" s="232">
        <v>0.15</v>
      </c>
      <c r="L17" s="23">
        <v>13.75</v>
      </c>
      <c r="M17" s="23">
        <v>0.21</v>
      </c>
      <c r="N17" s="24">
        <v>0.37</v>
      </c>
      <c r="O17" s="232">
        <v>72.209999999999994</v>
      </c>
      <c r="P17" s="23">
        <v>101.4</v>
      </c>
      <c r="Q17" s="23">
        <v>42.64</v>
      </c>
      <c r="R17" s="50">
        <v>1.6</v>
      </c>
    </row>
    <row r="18" spans="1:18" s="19" customFormat="1" ht="51" customHeight="1" x14ac:dyDescent="0.25">
      <c r="A18" s="88"/>
      <c r="B18" s="95">
        <v>219</v>
      </c>
      <c r="C18" s="168" t="s">
        <v>19</v>
      </c>
      <c r="D18" s="236" t="s">
        <v>95</v>
      </c>
      <c r="E18" s="123">
        <v>200</v>
      </c>
      <c r="F18" s="170"/>
      <c r="G18" s="232">
        <v>0</v>
      </c>
      <c r="H18" s="23">
        <v>0</v>
      </c>
      <c r="I18" s="50">
        <v>25</v>
      </c>
      <c r="J18" s="230">
        <v>100</v>
      </c>
      <c r="K18" s="232">
        <v>0</v>
      </c>
      <c r="L18" s="23">
        <v>5.48</v>
      </c>
      <c r="M18" s="23">
        <v>0</v>
      </c>
      <c r="N18" s="24">
        <v>0.57999999999999996</v>
      </c>
      <c r="O18" s="232">
        <v>0.4</v>
      </c>
      <c r="P18" s="23">
        <v>0</v>
      </c>
      <c r="Q18" s="23">
        <v>0</v>
      </c>
      <c r="R18" s="50">
        <v>0.04</v>
      </c>
    </row>
    <row r="19" spans="1:18" s="19" customFormat="1" ht="26.45" customHeight="1" x14ac:dyDescent="0.25">
      <c r="A19" s="88"/>
      <c r="B19" s="361">
        <v>119</v>
      </c>
      <c r="C19" s="168" t="s">
        <v>14</v>
      </c>
      <c r="D19" s="173" t="s">
        <v>64</v>
      </c>
      <c r="E19" s="123">
        <v>30</v>
      </c>
      <c r="F19" s="123"/>
      <c r="G19" s="22">
        <v>2.13</v>
      </c>
      <c r="H19" s="23">
        <v>0.21</v>
      </c>
      <c r="I19" s="24">
        <v>13.26</v>
      </c>
      <c r="J19" s="230">
        <v>72</v>
      </c>
      <c r="K19" s="22">
        <v>0.03</v>
      </c>
      <c r="L19" s="23">
        <v>0</v>
      </c>
      <c r="M19" s="23">
        <v>0</v>
      </c>
      <c r="N19" s="23">
        <v>0.05</v>
      </c>
      <c r="O19" s="23">
        <v>11.1</v>
      </c>
      <c r="P19" s="23">
        <v>65.400000000000006</v>
      </c>
      <c r="Q19" s="23">
        <v>19.5</v>
      </c>
      <c r="R19" s="50">
        <v>0.84</v>
      </c>
    </row>
    <row r="20" spans="1:18" s="19" customFormat="1" ht="26.45" customHeight="1" x14ac:dyDescent="0.25">
      <c r="A20" s="88"/>
      <c r="B20" s="95">
        <v>120</v>
      </c>
      <c r="C20" s="168" t="s">
        <v>15</v>
      </c>
      <c r="D20" s="173" t="s">
        <v>53</v>
      </c>
      <c r="E20" s="123">
        <v>20</v>
      </c>
      <c r="F20" s="123"/>
      <c r="G20" s="22">
        <v>1.1399999999999999</v>
      </c>
      <c r="H20" s="23">
        <v>0.22</v>
      </c>
      <c r="I20" s="24">
        <v>7.44</v>
      </c>
      <c r="J20" s="230">
        <v>36.26</v>
      </c>
      <c r="K20" s="22">
        <v>0.02</v>
      </c>
      <c r="L20" s="23">
        <v>0.08</v>
      </c>
      <c r="M20" s="23">
        <v>0</v>
      </c>
      <c r="N20" s="23">
        <v>0.06</v>
      </c>
      <c r="O20" s="23">
        <v>6.8</v>
      </c>
      <c r="P20" s="23">
        <v>24</v>
      </c>
      <c r="Q20" s="23">
        <v>8.1999999999999993</v>
      </c>
      <c r="R20" s="50">
        <v>0.46</v>
      </c>
    </row>
    <row r="21" spans="1:18" s="19" customFormat="1" ht="26.45" customHeight="1" x14ac:dyDescent="0.25">
      <c r="A21" s="88"/>
      <c r="B21" s="363"/>
      <c r="C21" s="186"/>
      <c r="D21" s="246" t="s">
        <v>23</v>
      </c>
      <c r="E21" s="364">
        <f>E14+E15+E16+E17+E18+E19+E20</f>
        <v>750</v>
      </c>
      <c r="F21" s="95"/>
      <c r="G21" s="165">
        <f t="shared" ref="G21:R21" si="1">G14+G15+G16+G17+G18+G19+G20</f>
        <v>28.82</v>
      </c>
      <c r="H21" s="36">
        <f t="shared" si="1"/>
        <v>39.33</v>
      </c>
      <c r="I21" s="64">
        <f t="shared" si="1"/>
        <v>91.01</v>
      </c>
      <c r="J21" s="367">
        <f t="shared" si="1"/>
        <v>841.01</v>
      </c>
      <c r="K21" s="165">
        <f t="shared" si="1"/>
        <v>0.68</v>
      </c>
      <c r="L21" s="36">
        <f t="shared" si="1"/>
        <v>33.68</v>
      </c>
      <c r="M21" s="36">
        <f t="shared" si="1"/>
        <v>0.76</v>
      </c>
      <c r="N21" s="226">
        <f t="shared" si="1"/>
        <v>2.65</v>
      </c>
      <c r="O21" s="165">
        <f t="shared" si="1"/>
        <v>211.26999999999998</v>
      </c>
      <c r="P21" s="36">
        <f t="shared" si="1"/>
        <v>470.62</v>
      </c>
      <c r="Q21" s="36">
        <f t="shared" si="1"/>
        <v>153.1</v>
      </c>
      <c r="R21" s="64">
        <f t="shared" si="1"/>
        <v>19.920000000000002</v>
      </c>
    </row>
    <row r="22" spans="1:18" s="19" customFormat="1" ht="26.45" customHeight="1" thickBot="1" x14ac:dyDescent="0.3">
      <c r="A22" s="105"/>
      <c r="B22" s="216"/>
      <c r="C22" s="121"/>
      <c r="D22" s="248" t="s">
        <v>24</v>
      </c>
      <c r="E22" s="126"/>
      <c r="F22" s="184"/>
      <c r="G22" s="167"/>
      <c r="H22" s="54"/>
      <c r="I22" s="106"/>
      <c r="J22" s="162">
        <f>J21/23.5</f>
        <v>35.787659574468087</v>
      </c>
      <c r="K22" s="351"/>
      <c r="L22" s="352"/>
      <c r="M22" s="352"/>
      <c r="N22" s="354"/>
      <c r="O22" s="351"/>
      <c r="P22" s="352"/>
      <c r="Q22" s="352"/>
      <c r="R22" s="353"/>
    </row>
    <row r="23" spans="1:18" s="116" customFormat="1" ht="26.45" customHeight="1" x14ac:dyDescent="0.25">
      <c r="A23" s="341"/>
      <c r="B23" s="342"/>
      <c r="C23" s="341"/>
      <c r="D23" s="343"/>
      <c r="E23" s="341"/>
      <c r="F23" s="341"/>
      <c r="G23" s="341"/>
      <c r="H23" s="341"/>
      <c r="I23" s="341"/>
      <c r="J23" s="344"/>
      <c r="K23" s="341"/>
      <c r="L23" s="341"/>
      <c r="M23" s="341"/>
      <c r="N23" s="341"/>
      <c r="O23" s="341"/>
      <c r="P23" s="341"/>
      <c r="Q23" s="341"/>
      <c r="R23" s="341"/>
    </row>
    <row r="24" spans="1:18" s="116" customFormat="1" ht="26.45" customHeight="1" x14ac:dyDescent="0.25">
      <c r="A24" s="341"/>
      <c r="B24" s="342"/>
      <c r="C24" s="341"/>
      <c r="D24" s="343"/>
      <c r="E24" s="341"/>
      <c r="F24" s="341"/>
      <c r="G24" s="341"/>
      <c r="H24" s="341"/>
      <c r="I24" s="341"/>
      <c r="J24" s="344"/>
      <c r="K24" s="341"/>
      <c r="L24" s="341"/>
      <c r="M24" s="341"/>
      <c r="N24" s="341"/>
      <c r="O24" s="341"/>
      <c r="P24" s="341"/>
      <c r="Q24" s="341"/>
      <c r="R24" s="341"/>
    </row>
    <row r="25" spans="1:18" x14ac:dyDescent="0.25">
      <c r="A25" s="11"/>
      <c r="B25" s="338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 x14ac:dyDescent="0.25">
      <c r="A26" s="11"/>
      <c r="B26" s="338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x14ac:dyDescent="0.25">
      <c r="A27" s="11"/>
      <c r="B27" s="338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x14ac:dyDescent="0.25">
      <c r="A28" s="11"/>
      <c r="B28" s="33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 x14ac:dyDescent="0.25">
      <c r="A29" s="11"/>
      <c r="B29" s="33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x14ac:dyDescent="0.25">
      <c r="A30" s="11"/>
      <c r="B30" s="338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 x14ac:dyDescent="0.25">
      <c r="A31" s="11"/>
      <c r="B31" s="33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x14ac:dyDescent="0.25">
      <c r="A32" s="11"/>
      <c r="B32" s="338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 x14ac:dyDescent="0.25">
      <c r="A33" s="11"/>
      <c r="B33" s="33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x14ac:dyDescent="0.25">
      <c r="A34" s="11"/>
      <c r="B34" s="338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x14ac:dyDescent="0.25">
      <c r="A35" s="11"/>
      <c r="B35" s="33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 x14ac:dyDescent="0.25">
      <c r="A36" s="11"/>
      <c r="B36" s="33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x14ac:dyDescent="0.25">
      <c r="A37" s="339"/>
      <c r="B37" s="340"/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</row>
  </sheetData>
  <mergeCells count="2">
    <mergeCell ref="K4:N4"/>
    <mergeCell ref="O4:R4"/>
  </mergeCells>
  <pageMargins left="0.7" right="0.7" top="0.75" bottom="0.75" header="0.3" footer="0.3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S35"/>
  <sheetViews>
    <sheetView zoomScale="60" zoomScaleNormal="60" workbookViewId="0">
      <selection activeCell="D13" sqref="D13"/>
    </sheetView>
  </sheetViews>
  <sheetFormatPr defaultRowHeight="15" x14ac:dyDescent="0.25"/>
  <cols>
    <col min="1" max="1" width="19.7109375" customWidth="1"/>
    <col min="2" max="2" width="16.140625" style="5" customWidth="1"/>
    <col min="3" max="3" width="20.85546875" customWidth="1"/>
    <col min="4" max="4" width="54.28515625" customWidth="1"/>
    <col min="5" max="5" width="13.85546875" customWidth="1"/>
    <col min="6" max="6" width="10.85546875" customWidth="1"/>
    <col min="8" max="8" width="11.28515625" customWidth="1"/>
    <col min="9" max="9" width="12.85546875" customWidth="1"/>
    <col min="10" max="10" width="20.7109375" customWidth="1"/>
    <col min="11" max="11" width="11.28515625" customWidth="1"/>
  </cols>
  <sheetData>
    <row r="2" spans="1:19" ht="23.25" x14ac:dyDescent="0.35">
      <c r="A2" s="6" t="s">
        <v>1</v>
      </c>
      <c r="B2" s="7"/>
      <c r="C2" s="6" t="s">
        <v>3</v>
      </c>
      <c r="D2" s="6"/>
      <c r="E2" s="8" t="s">
        <v>2</v>
      </c>
      <c r="F2" s="109">
        <v>3</v>
      </c>
      <c r="G2" s="6"/>
      <c r="J2" s="8"/>
      <c r="K2" s="7"/>
      <c r="L2" s="1"/>
      <c r="M2" s="2"/>
    </row>
    <row r="3" spans="1:19" ht="15.75" thickBot="1" x14ac:dyDescent="0.3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9" s="19" customFormat="1" ht="21.75" customHeight="1" x14ac:dyDescent="0.25">
      <c r="A4" s="129"/>
      <c r="B4" s="98" t="s">
        <v>44</v>
      </c>
      <c r="C4" s="97"/>
      <c r="D4" s="137"/>
      <c r="E4" s="92"/>
      <c r="F4" s="98"/>
      <c r="G4" s="65" t="s">
        <v>25</v>
      </c>
      <c r="H4" s="65"/>
      <c r="I4" s="65"/>
      <c r="J4" s="155" t="s">
        <v>26</v>
      </c>
      <c r="K4" s="460" t="s">
        <v>27</v>
      </c>
      <c r="L4" s="461"/>
      <c r="M4" s="461"/>
      <c r="N4" s="462"/>
      <c r="O4" s="463" t="s">
        <v>28</v>
      </c>
      <c r="P4" s="463"/>
      <c r="Q4" s="463"/>
      <c r="R4" s="464"/>
    </row>
    <row r="5" spans="1:19" s="19" customFormat="1" ht="28.5" customHeight="1" thickBot="1" x14ac:dyDescent="0.3">
      <c r="A5" s="130" t="s">
        <v>0</v>
      </c>
      <c r="B5" s="99" t="s">
        <v>45</v>
      </c>
      <c r="C5" s="283" t="s">
        <v>46</v>
      </c>
      <c r="D5" s="99" t="s">
        <v>43</v>
      </c>
      <c r="E5" s="93" t="s">
        <v>29</v>
      </c>
      <c r="F5" s="99" t="s">
        <v>42</v>
      </c>
      <c r="G5" s="66" t="s">
        <v>30</v>
      </c>
      <c r="H5" s="67" t="s">
        <v>31</v>
      </c>
      <c r="I5" s="153" t="s">
        <v>32</v>
      </c>
      <c r="J5" s="156" t="s">
        <v>33</v>
      </c>
      <c r="K5" s="199" t="s">
        <v>34</v>
      </c>
      <c r="L5" s="67" t="s">
        <v>35</v>
      </c>
      <c r="M5" s="67" t="s">
        <v>36</v>
      </c>
      <c r="N5" s="68" t="s">
        <v>37</v>
      </c>
      <c r="O5" s="66" t="s">
        <v>38</v>
      </c>
      <c r="P5" s="67" t="s">
        <v>39</v>
      </c>
      <c r="Q5" s="67" t="s">
        <v>40</v>
      </c>
      <c r="R5" s="68" t="s">
        <v>41</v>
      </c>
    </row>
    <row r="6" spans="1:19" s="19" customFormat="1" ht="37.5" customHeight="1" x14ac:dyDescent="0.25">
      <c r="A6" s="131" t="s">
        <v>6</v>
      </c>
      <c r="B6" s="127">
        <v>25</v>
      </c>
      <c r="C6" s="206" t="s">
        <v>22</v>
      </c>
      <c r="D6" s="325" t="s">
        <v>56</v>
      </c>
      <c r="E6" s="327">
        <v>150</v>
      </c>
      <c r="F6" s="127"/>
      <c r="G6" s="39">
        <v>0.6</v>
      </c>
      <c r="H6" s="40">
        <v>0.45</v>
      </c>
      <c r="I6" s="47">
        <v>12.3</v>
      </c>
      <c r="J6" s="159">
        <v>54.9</v>
      </c>
      <c r="K6" s="225">
        <v>0.03</v>
      </c>
      <c r="L6" s="40">
        <v>7.5</v>
      </c>
      <c r="M6" s="40">
        <v>0.01</v>
      </c>
      <c r="N6" s="41">
        <v>0</v>
      </c>
      <c r="O6" s="39">
        <v>28.5</v>
      </c>
      <c r="P6" s="40">
        <v>24</v>
      </c>
      <c r="Q6" s="40">
        <v>18</v>
      </c>
      <c r="R6" s="41">
        <v>3.45</v>
      </c>
    </row>
    <row r="7" spans="1:19" s="19" customFormat="1" ht="37.5" customHeight="1" x14ac:dyDescent="0.25">
      <c r="A7" s="100"/>
      <c r="B7" s="123">
        <v>230</v>
      </c>
      <c r="C7" s="169" t="s">
        <v>89</v>
      </c>
      <c r="D7" s="136" t="s">
        <v>100</v>
      </c>
      <c r="E7" s="123">
        <v>150</v>
      </c>
      <c r="F7" s="168"/>
      <c r="G7" s="22">
        <v>24.4</v>
      </c>
      <c r="H7" s="23">
        <v>10.3</v>
      </c>
      <c r="I7" s="24">
        <v>36.08</v>
      </c>
      <c r="J7" s="160">
        <v>336</v>
      </c>
      <c r="K7" s="232">
        <v>0.06</v>
      </c>
      <c r="L7" s="23">
        <v>3.83</v>
      </c>
      <c r="M7" s="23">
        <v>4.4999999999999998E-2</v>
      </c>
      <c r="N7" s="50">
        <v>1.1299999999999999</v>
      </c>
      <c r="O7" s="22">
        <v>177.75</v>
      </c>
      <c r="P7" s="23">
        <v>242.2</v>
      </c>
      <c r="Q7" s="23">
        <v>28.9</v>
      </c>
      <c r="R7" s="50">
        <v>0.98</v>
      </c>
      <c r="S7" s="37"/>
    </row>
    <row r="8" spans="1:19" s="19" customFormat="1" ht="37.5" customHeight="1" x14ac:dyDescent="0.25">
      <c r="A8" s="100"/>
      <c r="B8" s="122">
        <v>114</v>
      </c>
      <c r="C8" s="144" t="s">
        <v>51</v>
      </c>
      <c r="D8" s="180" t="s">
        <v>58</v>
      </c>
      <c r="E8" s="328">
        <v>200</v>
      </c>
      <c r="F8" s="122"/>
      <c r="G8" s="20">
        <v>0.2</v>
      </c>
      <c r="H8" s="17">
        <v>0</v>
      </c>
      <c r="I8" s="21">
        <v>11</v>
      </c>
      <c r="J8" s="157">
        <v>44.8</v>
      </c>
      <c r="K8" s="200">
        <v>0</v>
      </c>
      <c r="L8" s="17">
        <v>0.08</v>
      </c>
      <c r="M8" s="17">
        <v>0</v>
      </c>
      <c r="N8" s="43">
        <v>0</v>
      </c>
      <c r="O8" s="20">
        <v>13.56</v>
      </c>
      <c r="P8" s="17">
        <v>7.66</v>
      </c>
      <c r="Q8" s="17">
        <v>4.08</v>
      </c>
      <c r="R8" s="43">
        <v>0.8</v>
      </c>
    </row>
    <row r="9" spans="1:19" s="19" customFormat="1" ht="37.5" customHeight="1" x14ac:dyDescent="0.25">
      <c r="A9" s="100"/>
      <c r="B9" s="125">
        <v>121</v>
      </c>
      <c r="C9" s="144" t="s">
        <v>14</v>
      </c>
      <c r="D9" s="180" t="s">
        <v>57</v>
      </c>
      <c r="E9" s="287">
        <v>30</v>
      </c>
      <c r="F9" s="122"/>
      <c r="G9" s="20">
        <v>2.16</v>
      </c>
      <c r="H9" s="17">
        <v>0.81</v>
      </c>
      <c r="I9" s="21">
        <v>14.73</v>
      </c>
      <c r="J9" s="157">
        <v>75.66</v>
      </c>
      <c r="K9" s="200">
        <v>0.04</v>
      </c>
      <c r="L9" s="17">
        <v>0</v>
      </c>
      <c r="M9" s="17">
        <v>0</v>
      </c>
      <c r="N9" s="43">
        <v>0.51</v>
      </c>
      <c r="O9" s="20">
        <v>7.5</v>
      </c>
      <c r="P9" s="17">
        <v>24.6</v>
      </c>
      <c r="Q9" s="17">
        <v>9.9</v>
      </c>
      <c r="R9" s="43">
        <v>0.45</v>
      </c>
    </row>
    <row r="10" spans="1:19" s="19" customFormat="1" ht="37.5" customHeight="1" x14ac:dyDescent="0.25">
      <c r="A10" s="100"/>
      <c r="B10" s="122">
        <v>120</v>
      </c>
      <c r="C10" s="144" t="s">
        <v>15</v>
      </c>
      <c r="D10" s="134" t="s">
        <v>53</v>
      </c>
      <c r="E10" s="119">
        <v>20</v>
      </c>
      <c r="F10" s="122"/>
      <c r="G10" s="20">
        <v>1.1399999999999999</v>
      </c>
      <c r="H10" s="17">
        <v>0.22</v>
      </c>
      <c r="I10" s="21">
        <v>7.44</v>
      </c>
      <c r="J10" s="158">
        <v>36.26</v>
      </c>
      <c r="K10" s="200">
        <v>0.02</v>
      </c>
      <c r="L10" s="17">
        <v>0.08</v>
      </c>
      <c r="M10" s="17">
        <v>0</v>
      </c>
      <c r="N10" s="43">
        <v>0.06</v>
      </c>
      <c r="O10" s="20">
        <v>6.8</v>
      </c>
      <c r="P10" s="17">
        <v>24</v>
      </c>
      <c r="Q10" s="17">
        <v>8.1999999999999993</v>
      </c>
      <c r="R10" s="43">
        <v>0.46</v>
      </c>
    </row>
    <row r="11" spans="1:19" s="19" customFormat="1" ht="37.5" customHeight="1" x14ac:dyDescent="0.25">
      <c r="A11" s="100"/>
      <c r="B11" s="122"/>
      <c r="C11" s="144"/>
      <c r="D11" s="258" t="s">
        <v>23</v>
      </c>
      <c r="E11" s="265">
        <f>SUM(E6:E10)</f>
        <v>550</v>
      </c>
      <c r="F11" s="122"/>
      <c r="G11" s="20">
        <f t="shared" ref="G11:R11" si="0">SUM(G6:G10)</f>
        <v>28.5</v>
      </c>
      <c r="H11" s="17">
        <f t="shared" si="0"/>
        <v>11.780000000000001</v>
      </c>
      <c r="I11" s="21">
        <f t="shared" si="0"/>
        <v>81.55</v>
      </c>
      <c r="J11" s="334">
        <f t="shared" si="0"/>
        <v>547.62</v>
      </c>
      <c r="K11" s="200">
        <f t="shared" si="0"/>
        <v>0.15</v>
      </c>
      <c r="L11" s="17">
        <f t="shared" si="0"/>
        <v>11.49</v>
      </c>
      <c r="M11" s="17">
        <f t="shared" si="0"/>
        <v>5.5E-2</v>
      </c>
      <c r="N11" s="43">
        <f t="shared" si="0"/>
        <v>1.7</v>
      </c>
      <c r="O11" s="20">
        <f t="shared" si="0"/>
        <v>234.11</v>
      </c>
      <c r="P11" s="17">
        <f t="shared" si="0"/>
        <v>322.46000000000004</v>
      </c>
      <c r="Q11" s="17">
        <f t="shared" si="0"/>
        <v>69.08</v>
      </c>
      <c r="R11" s="43">
        <f t="shared" si="0"/>
        <v>6.14</v>
      </c>
    </row>
    <row r="12" spans="1:19" s="19" customFormat="1" ht="37.5" customHeight="1" thickBot="1" x14ac:dyDescent="0.3">
      <c r="A12" s="282"/>
      <c r="B12" s="324"/>
      <c r="C12" s="323"/>
      <c r="D12" s="326" t="s">
        <v>24</v>
      </c>
      <c r="E12" s="329"/>
      <c r="F12" s="277"/>
      <c r="G12" s="331"/>
      <c r="H12" s="71"/>
      <c r="I12" s="332"/>
      <c r="J12" s="333">
        <f>J11/23.5</f>
        <v>23.302978723404255</v>
      </c>
      <c r="K12" s="335"/>
      <c r="L12" s="71"/>
      <c r="M12" s="71"/>
      <c r="N12" s="72"/>
      <c r="O12" s="331"/>
      <c r="P12" s="71"/>
      <c r="Q12" s="71"/>
      <c r="R12" s="72"/>
    </row>
    <row r="13" spans="1:19" s="19" customFormat="1" ht="37.5" customHeight="1" x14ac:dyDescent="0.25">
      <c r="A13" s="131" t="s">
        <v>7</v>
      </c>
      <c r="B13" s="127">
        <v>137</v>
      </c>
      <c r="C13" s="206" t="s">
        <v>8</v>
      </c>
      <c r="D13" s="325" t="s">
        <v>82</v>
      </c>
      <c r="E13" s="330">
        <v>150</v>
      </c>
      <c r="F13" s="229"/>
      <c r="G13" s="225">
        <v>1.35</v>
      </c>
      <c r="H13" s="40">
        <v>0</v>
      </c>
      <c r="I13" s="41">
        <v>12.9</v>
      </c>
      <c r="J13" s="212">
        <v>57</v>
      </c>
      <c r="K13" s="225">
        <v>0.09</v>
      </c>
      <c r="L13" s="40">
        <v>57</v>
      </c>
      <c r="M13" s="40">
        <v>0.09</v>
      </c>
      <c r="N13" s="41">
        <v>0</v>
      </c>
      <c r="O13" s="39">
        <v>52.5</v>
      </c>
      <c r="P13" s="40">
        <v>25.5</v>
      </c>
      <c r="Q13" s="40">
        <v>16.5</v>
      </c>
      <c r="R13" s="41">
        <v>0.15</v>
      </c>
    </row>
    <row r="14" spans="1:19" s="19" customFormat="1" ht="37.5" customHeight="1" x14ac:dyDescent="0.25">
      <c r="A14" s="100"/>
      <c r="B14" s="122">
        <v>33</v>
      </c>
      <c r="C14" s="144" t="s">
        <v>9</v>
      </c>
      <c r="D14" s="180" t="s">
        <v>71</v>
      </c>
      <c r="E14" s="287">
        <v>200</v>
      </c>
      <c r="F14" s="133"/>
      <c r="G14" s="201">
        <v>6.4</v>
      </c>
      <c r="H14" s="13">
        <v>6.2</v>
      </c>
      <c r="I14" s="48">
        <v>12.2</v>
      </c>
      <c r="J14" s="96">
        <v>130.6</v>
      </c>
      <c r="K14" s="201">
        <v>0.08</v>
      </c>
      <c r="L14" s="13">
        <v>6.8</v>
      </c>
      <c r="M14" s="13">
        <v>0</v>
      </c>
      <c r="N14" s="48">
        <v>1</v>
      </c>
      <c r="O14" s="75">
        <v>36.799999999999997</v>
      </c>
      <c r="P14" s="13">
        <v>76.2</v>
      </c>
      <c r="Q14" s="13">
        <v>23.2</v>
      </c>
      <c r="R14" s="48">
        <v>0.8</v>
      </c>
    </row>
    <row r="15" spans="1:19" s="19" customFormat="1" ht="37.5" customHeight="1" x14ac:dyDescent="0.25">
      <c r="A15" s="102"/>
      <c r="B15" s="122">
        <v>80</v>
      </c>
      <c r="C15" s="144" t="s">
        <v>10</v>
      </c>
      <c r="D15" s="180" t="s">
        <v>60</v>
      </c>
      <c r="E15" s="287">
        <v>90</v>
      </c>
      <c r="F15" s="133"/>
      <c r="G15" s="200">
        <v>14.85</v>
      </c>
      <c r="H15" s="17">
        <v>13.32</v>
      </c>
      <c r="I15" s="43">
        <v>5.94</v>
      </c>
      <c r="J15" s="213">
        <v>202.68</v>
      </c>
      <c r="K15" s="200">
        <v>0.06</v>
      </c>
      <c r="L15" s="17">
        <v>3.83</v>
      </c>
      <c r="M15" s="17">
        <v>8.9999999999999993E-3</v>
      </c>
      <c r="N15" s="43">
        <v>0.69</v>
      </c>
      <c r="O15" s="20">
        <v>20.58</v>
      </c>
      <c r="P15" s="17">
        <v>74.39</v>
      </c>
      <c r="Q15" s="17">
        <v>22.98</v>
      </c>
      <c r="R15" s="43">
        <v>0.95</v>
      </c>
    </row>
    <row r="16" spans="1:19" s="19" customFormat="1" ht="37.5" customHeight="1" x14ac:dyDescent="0.25">
      <c r="A16" s="102"/>
      <c r="B16" s="122">
        <v>65</v>
      </c>
      <c r="C16" s="144" t="s">
        <v>55</v>
      </c>
      <c r="D16" s="180" t="s">
        <v>61</v>
      </c>
      <c r="E16" s="287">
        <v>150</v>
      </c>
      <c r="F16" s="133"/>
      <c r="G16" s="201">
        <v>6.45</v>
      </c>
      <c r="H16" s="13">
        <v>4.05</v>
      </c>
      <c r="I16" s="48">
        <v>40.200000000000003</v>
      </c>
      <c r="J16" s="96">
        <v>223.65</v>
      </c>
      <c r="K16" s="201">
        <v>0.08</v>
      </c>
      <c r="L16" s="13">
        <v>0</v>
      </c>
      <c r="M16" s="13">
        <v>0</v>
      </c>
      <c r="N16" s="48">
        <v>2.0699999999999998</v>
      </c>
      <c r="O16" s="75">
        <v>13.05</v>
      </c>
      <c r="P16" s="13">
        <v>58.34</v>
      </c>
      <c r="Q16" s="13">
        <v>22.53</v>
      </c>
      <c r="R16" s="48">
        <v>1.25</v>
      </c>
    </row>
    <row r="17" spans="1:18" s="19" customFormat="1" ht="37.5" customHeight="1" x14ac:dyDescent="0.25">
      <c r="A17" s="102"/>
      <c r="B17" s="122">
        <v>95</v>
      </c>
      <c r="C17" s="144" t="s">
        <v>19</v>
      </c>
      <c r="D17" s="180" t="s">
        <v>105</v>
      </c>
      <c r="E17" s="287">
        <v>200</v>
      </c>
      <c r="F17" s="133"/>
      <c r="G17" s="200">
        <v>0</v>
      </c>
      <c r="H17" s="17">
        <v>0</v>
      </c>
      <c r="I17" s="43">
        <v>19.8</v>
      </c>
      <c r="J17" s="212">
        <v>81.599999999999994</v>
      </c>
      <c r="K17" s="200">
        <v>0.16</v>
      </c>
      <c r="L17" s="17">
        <v>9.18</v>
      </c>
      <c r="M17" s="17">
        <v>0.16</v>
      </c>
      <c r="N17" s="43">
        <v>0.8</v>
      </c>
      <c r="O17" s="20">
        <v>0.78</v>
      </c>
      <c r="P17" s="17">
        <v>0</v>
      </c>
      <c r="Q17" s="17">
        <v>0</v>
      </c>
      <c r="R17" s="43">
        <v>0</v>
      </c>
    </row>
    <row r="18" spans="1:18" s="19" customFormat="1" ht="37.5" customHeight="1" x14ac:dyDescent="0.25">
      <c r="A18" s="102"/>
      <c r="B18" s="125">
        <v>119</v>
      </c>
      <c r="C18" s="144" t="s">
        <v>14</v>
      </c>
      <c r="D18" s="134" t="s">
        <v>64</v>
      </c>
      <c r="E18" s="123">
        <v>30</v>
      </c>
      <c r="F18" s="123"/>
      <c r="G18" s="22">
        <v>2.13</v>
      </c>
      <c r="H18" s="23">
        <v>0.21</v>
      </c>
      <c r="I18" s="24">
        <v>13.26</v>
      </c>
      <c r="J18" s="394">
        <v>72</v>
      </c>
      <c r="K18" s="232">
        <v>0.03</v>
      </c>
      <c r="L18" s="23">
        <v>0</v>
      </c>
      <c r="M18" s="23">
        <v>0</v>
      </c>
      <c r="N18" s="50">
        <v>0.05</v>
      </c>
      <c r="O18" s="22">
        <v>11.1</v>
      </c>
      <c r="P18" s="23">
        <v>65.400000000000006</v>
      </c>
      <c r="Q18" s="23">
        <v>19.5</v>
      </c>
      <c r="R18" s="50">
        <v>0.84</v>
      </c>
    </row>
    <row r="19" spans="1:18" s="19" customFormat="1" ht="37.5" customHeight="1" x14ac:dyDescent="0.25">
      <c r="A19" s="102"/>
      <c r="B19" s="122">
        <v>120</v>
      </c>
      <c r="C19" s="144" t="s">
        <v>15</v>
      </c>
      <c r="D19" s="134" t="s">
        <v>53</v>
      </c>
      <c r="E19" s="123">
        <v>20</v>
      </c>
      <c r="F19" s="123"/>
      <c r="G19" s="22">
        <v>1.1399999999999999</v>
      </c>
      <c r="H19" s="23">
        <v>0.22</v>
      </c>
      <c r="I19" s="24">
        <v>7.44</v>
      </c>
      <c r="J19" s="394">
        <v>36.26</v>
      </c>
      <c r="K19" s="232">
        <v>0.02</v>
      </c>
      <c r="L19" s="23">
        <v>0.08</v>
      </c>
      <c r="M19" s="23">
        <v>0</v>
      </c>
      <c r="N19" s="50">
        <v>0.06</v>
      </c>
      <c r="O19" s="22">
        <v>6.8</v>
      </c>
      <c r="P19" s="23">
        <v>24</v>
      </c>
      <c r="Q19" s="23">
        <v>8.1999999999999993</v>
      </c>
      <c r="R19" s="50">
        <v>0.46</v>
      </c>
    </row>
    <row r="20" spans="1:18" s="19" customFormat="1" ht="37.5" customHeight="1" x14ac:dyDescent="0.25">
      <c r="A20" s="102"/>
      <c r="B20" s="187"/>
      <c r="C20" s="210"/>
      <c r="D20" s="258" t="s">
        <v>23</v>
      </c>
      <c r="E20" s="224">
        <f>SUM(E13:E19)</f>
        <v>840</v>
      </c>
      <c r="F20" s="133"/>
      <c r="G20" s="163">
        <f>SUM(G13:G19)</f>
        <v>32.32</v>
      </c>
      <c r="H20" s="15">
        <f t="shared" ref="H20:R20" si="1">SUM(H13:H19)</f>
        <v>24</v>
      </c>
      <c r="I20" s="49">
        <f t="shared" si="1"/>
        <v>111.74000000000001</v>
      </c>
      <c r="J20" s="278">
        <f>SUM(J13:J19)</f>
        <v>803.79</v>
      </c>
      <c r="K20" s="166">
        <f t="shared" si="1"/>
        <v>0.52</v>
      </c>
      <c r="L20" s="16">
        <f t="shared" si="1"/>
        <v>76.89</v>
      </c>
      <c r="M20" s="16">
        <f t="shared" si="1"/>
        <v>0.25900000000000001</v>
      </c>
      <c r="N20" s="69">
        <f t="shared" si="1"/>
        <v>4.669999999999999</v>
      </c>
      <c r="O20" s="395">
        <f t="shared" si="1"/>
        <v>141.61000000000001</v>
      </c>
      <c r="P20" s="16">
        <f t="shared" si="1"/>
        <v>323.83000000000004</v>
      </c>
      <c r="Q20" s="16">
        <f t="shared" si="1"/>
        <v>112.91000000000001</v>
      </c>
      <c r="R20" s="69">
        <f t="shared" si="1"/>
        <v>4.45</v>
      </c>
    </row>
    <row r="21" spans="1:18" s="19" customFormat="1" ht="37.5" customHeight="1" thickBot="1" x14ac:dyDescent="0.3">
      <c r="A21" s="217"/>
      <c r="B21" s="275"/>
      <c r="C21" s="261"/>
      <c r="D21" s="259" t="s">
        <v>24</v>
      </c>
      <c r="E21" s="261"/>
      <c r="F21" s="242"/>
      <c r="G21" s="244"/>
      <c r="H21" s="45"/>
      <c r="I21" s="46"/>
      <c r="J21" s="273">
        <f>J20/23.5</f>
        <v>34.203829787234042</v>
      </c>
      <c r="K21" s="244"/>
      <c r="L21" s="45"/>
      <c r="M21" s="45"/>
      <c r="N21" s="46"/>
      <c r="O21" s="241"/>
      <c r="P21" s="45"/>
      <c r="Q21" s="45"/>
      <c r="R21" s="46"/>
    </row>
    <row r="22" spans="1:18" x14ac:dyDescent="0.25">
      <c r="A22" s="2"/>
      <c r="B22" s="4"/>
      <c r="C22" s="2"/>
      <c r="D22" s="2"/>
      <c r="E22" s="2"/>
      <c r="F22" s="9"/>
      <c r="G22" s="10"/>
      <c r="H22" s="9"/>
      <c r="I22" s="2"/>
      <c r="J22" s="12"/>
      <c r="K22" s="2"/>
      <c r="L22" s="2"/>
      <c r="M22" s="2"/>
    </row>
    <row r="23" spans="1:18" ht="18.75" x14ac:dyDescent="0.25">
      <c r="C23" s="11"/>
      <c r="D23" s="27"/>
      <c r="E23" s="28"/>
      <c r="F23" s="11"/>
      <c r="G23" s="9"/>
      <c r="H23" s="11"/>
      <c r="I23" s="11"/>
    </row>
    <row r="24" spans="1:18" ht="18.75" x14ac:dyDescent="0.25">
      <c r="C24" s="11"/>
      <c r="D24" s="27"/>
      <c r="E24" s="28"/>
      <c r="F24" s="11"/>
      <c r="G24" s="11"/>
      <c r="H24" s="11"/>
      <c r="I24" s="11"/>
    </row>
    <row r="25" spans="1:18" ht="18.75" x14ac:dyDescent="0.25">
      <c r="C25" s="11"/>
      <c r="D25" s="27"/>
      <c r="E25" s="28"/>
      <c r="F25" s="11"/>
      <c r="G25" s="11"/>
      <c r="H25" s="11"/>
      <c r="I25" s="11"/>
    </row>
    <row r="26" spans="1:18" ht="18.75" x14ac:dyDescent="0.25">
      <c r="C26" s="11"/>
      <c r="D26" s="27"/>
      <c r="E26" s="28"/>
      <c r="F26" s="11"/>
      <c r="G26" s="11"/>
      <c r="H26" s="11"/>
      <c r="I26" s="11"/>
    </row>
    <row r="27" spans="1:18" ht="18.75" x14ac:dyDescent="0.25">
      <c r="C27" s="11"/>
      <c r="D27" s="27"/>
      <c r="E27" s="28"/>
      <c r="F27" s="11"/>
      <c r="G27" s="11"/>
      <c r="H27" s="11"/>
      <c r="I27" s="11"/>
    </row>
    <row r="28" spans="1:18" ht="18.75" x14ac:dyDescent="0.25">
      <c r="C28" s="11"/>
      <c r="D28" s="27"/>
      <c r="E28" s="28"/>
      <c r="F28" s="11"/>
      <c r="G28" s="11"/>
      <c r="H28" s="11"/>
      <c r="I28" s="11"/>
    </row>
    <row r="29" spans="1:18" x14ac:dyDescent="0.25">
      <c r="C29" s="11"/>
      <c r="D29" s="11"/>
      <c r="E29" s="11"/>
      <c r="F29" s="11"/>
      <c r="G29" s="11"/>
      <c r="H29" s="11"/>
      <c r="I29" s="11"/>
    </row>
    <row r="30" spans="1:18" x14ac:dyDescent="0.25">
      <c r="C30" s="11"/>
      <c r="D30" s="11"/>
      <c r="E30" s="11"/>
      <c r="F30" s="11"/>
      <c r="G30" s="11"/>
      <c r="H30" s="11"/>
      <c r="I30" s="11"/>
    </row>
    <row r="31" spans="1:18" x14ac:dyDescent="0.25">
      <c r="C31" s="11"/>
      <c r="D31" s="11"/>
      <c r="E31" s="11"/>
      <c r="F31" s="11"/>
      <c r="G31" s="11"/>
      <c r="H31" s="11"/>
      <c r="I31" s="11"/>
    </row>
    <row r="32" spans="1:18" x14ac:dyDescent="0.25">
      <c r="C32" s="11"/>
      <c r="D32" s="11"/>
      <c r="E32" s="11"/>
      <c r="F32" s="11"/>
      <c r="G32" s="11"/>
      <c r="H32" s="11"/>
      <c r="I32" s="11"/>
    </row>
    <row r="33" spans="3:9" x14ac:dyDescent="0.25">
      <c r="C33" s="11"/>
      <c r="D33" s="11"/>
      <c r="E33" s="11"/>
      <c r="F33" s="11"/>
      <c r="G33" s="11"/>
      <c r="H33" s="11"/>
      <c r="I33" s="11"/>
    </row>
    <row r="34" spans="3:9" x14ac:dyDescent="0.25">
      <c r="C34" s="11"/>
      <c r="D34" s="11"/>
      <c r="E34" s="11"/>
      <c r="F34" s="11"/>
      <c r="G34" s="11"/>
      <c r="H34" s="11"/>
      <c r="I34" s="11"/>
    </row>
    <row r="35" spans="3:9" x14ac:dyDescent="0.25">
      <c r="C35" s="11"/>
      <c r="D35" s="11"/>
      <c r="E35" s="11"/>
      <c r="F35" s="11"/>
      <c r="G35" s="11"/>
      <c r="H35" s="11"/>
      <c r="I35" s="11"/>
    </row>
  </sheetData>
  <mergeCells count="2">
    <mergeCell ref="K4:N4"/>
    <mergeCell ref="O4:R4"/>
  </mergeCells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S40"/>
  <sheetViews>
    <sheetView topLeftCell="A7" zoomScale="60" zoomScaleNormal="60" workbookViewId="0">
      <selection activeCell="H6" sqref="H6:S6"/>
    </sheetView>
  </sheetViews>
  <sheetFormatPr defaultRowHeight="15" x14ac:dyDescent="0.25"/>
  <cols>
    <col min="1" max="1" width="20.28515625" customWidth="1"/>
    <col min="2" max="2" width="11.28515625" style="5" customWidth="1"/>
    <col min="3" max="3" width="15.4257812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19" ht="23.25" x14ac:dyDescent="0.35">
      <c r="A2" s="6" t="s">
        <v>1</v>
      </c>
      <c r="C2" s="7"/>
      <c r="D2" s="6" t="s">
        <v>3</v>
      </c>
      <c r="E2" s="6"/>
      <c r="F2" s="8" t="s">
        <v>2</v>
      </c>
      <c r="G2" s="7">
        <v>4</v>
      </c>
      <c r="H2" s="6"/>
      <c r="K2" s="8"/>
      <c r="L2" s="7"/>
      <c r="M2" s="1"/>
      <c r="N2" s="2"/>
    </row>
    <row r="3" spans="1:19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s="19" customFormat="1" ht="21.75" customHeight="1" x14ac:dyDescent="0.25">
      <c r="A4" s="129"/>
      <c r="B4" s="107"/>
      <c r="C4" s="92" t="s">
        <v>44</v>
      </c>
      <c r="D4" s="120"/>
      <c r="E4" s="141"/>
      <c r="F4" s="382"/>
      <c r="G4" s="381"/>
      <c r="H4" s="219" t="s">
        <v>25</v>
      </c>
      <c r="I4" s="220"/>
      <c r="J4" s="221"/>
      <c r="K4" s="268" t="s">
        <v>26</v>
      </c>
      <c r="L4" s="451" t="s">
        <v>27</v>
      </c>
      <c r="M4" s="452"/>
      <c r="N4" s="452"/>
      <c r="O4" s="453"/>
      <c r="P4" s="451" t="s">
        <v>28</v>
      </c>
      <c r="Q4" s="454"/>
      <c r="R4" s="454"/>
      <c r="S4" s="455"/>
    </row>
    <row r="5" spans="1:19" s="19" customFormat="1" ht="28.5" customHeight="1" thickBot="1" x14ac:dyDescent="0.3">
      <c r="A5" s="130" t="s">
        <v>0</v>
      </c>
      <c r="B5" s="108"/>
      <c r="C5" s="93" t="s">
        <v>45</v>
      </c>
      <c r="D5" s="81" t="s">
        <v>46</v>
      </c>
      <c r="E5" s="93" t="s">
        <v>43</v>
      </c>
      <c r="F5" s="99" t="s">
        <v>29</v>
      </c>
      <c r="G5" s="93" t="s">
        <v>42</v>
      </c>
      <c r="H5" s="199" t="s">
        <v>30</v>
      </c>
      <c r="I5" s="67" t="s">
        <v>31</v>
      </c>
      <c r="J5" s="68" t="s">
        <v>32</v>
      </c>
      <c r="K5" s="269" t="s">
        <v>33</v>
      </c>
      <c r="L5" s="199" t="s">
        <v>34</v>
      </c>
      <c r="M5" s="67" t="s">
        <v>35</v>
      </c>
      <c r="N5" s="67" t="s">
        <v>36</v>
      </c>
      <c r="O5" s="153" t="s">
        <v>37</v>
      </c>
      <c r="P5" s="199" t="s">
        <v>38</v>
      </c>
      <c r="Q5" s="67" t="s">
        <v>39</v>
      </c>
      <c r="R5" s="67" t="s">
        <v>40</v>
      </c>
      <c r="S5" s="68" t="s">
        <v>41</v>
      </c>
    </row>
    <row r="6" spans="1:19" s="19" customFormat="1" ht="38.25" customHeight="1" x14ac:dyDescent="0.25">
      <c r="A6" s="131" t="s">
        <v>6</v>
      </c>
      <c r="B6" s="110"/>
      <c r="C6" s="253"/>
      <c r="D6" s="229" t="s">
        <v>22</v>
      </c>
      <c r="E6" s="303" t="s">
        <v>104</v>
      </c>
      <c r="F6" s="412">
        <v>60</v>
      </c>
      <c r="G6" s="345"/>
      <c r="H6" s="400">
        <v>1.02</v>
      </c>
      <c r="I6" s="358">
        <v>7.98</v>
      </c>
      <c r="J6" s="401">
        <v>3.06</v>
      </c>
      <c r="K6" s="415">
        <v>88.8</v>
      </c>
      <c r="L6" s="400">
        <v>0.01</v>
      </c>
      <c r="M6" s="358">
        <v>4.2</v>
      </c>
      <c r="N6" s="358">
        <v>0</v>
      </c>
      <c r="O6" s="359">
        <v>3</v>
      </c>
      <c r="P6" s="400">
        <v>25.8</v>
      </c>
      <c r="Q6" s="358">
        <v>18.600000000000001</v>
      </c>
      <c r="R6" s="358">
        <v>9</v>
      </c>
      <c r="S6" s="401">
        <v>0.42</v>
      </c>
    </row>
    <row r="7" spans="1:19" s="19" customFormat="1" ht="38.25" customHeight="1" x14ac:dyDescent="0.25">
      <c r="A7" s="249"/>
      <c r="B7" s="112" t="s">
        <v>80</v>
      </c>
      <c r="C7" s="138">
        <v>90</v>
      </c>
      <c r="D7" s="196" t="s">
        <v>86</v>
      </c>
      <c r="E7" s="304" t="s">
        <v>68</v>
      </c>
      <c r="F7" s="310">
        <v>90</v>
      </c>
      <c r="G7" s="138"/>
      <c r="H7" s="204">
        <v>15.2</v>
      </c>
      <c r="I7" s="56">
        <v>14.04</v>
      </c>
      <c r="J7" s="73">
        <v>8.9</v>
      </c>
      <c r="K7" s="315">
        <v>222.75</v>
      </c>
      <c r="L7" s="204">
        <v>0.37</v>
      </c>
      <c r="M7" s="56">
        <v>0.09</v>
      </c>
      <c r="N7" s="56">
        <v>0</v>
      </c>
      <c r="O7" s="57">
        <v>0.49</v>
      </c>
      <c r="P7" s="204">
        <v>54.18</v>
      </c>
      <c r="Q7" s="56">
        <v>117.54</v>
      </c>
      <c r="R7" s="56">
        <v>24.8</v>
      </c>
      <c r="S7" s="73">
        <v>1.6</v>
      </c>
    </row>
    <row r="8" spans="1:19" s="19" customFormat="1" ht="38.25" customHeight="1" x14ac:dyDescent="0.25">
      <c r="A8" s="250"/>
      <c r="B8" s="113" t="s">
        <v>81</v>
      </c>
      <c r="C8" s="139">
        <v>88</v>
      </c>
      <c r="D8" s="197" t="s">
        <v>10</v>
      </c>
      <c r="E8" s="305" t="s">
        <v>103</v>
      </c>
      <c r="F8" s="311">
        <v>90</v>
      </c>
      <c r="G8" s="139"/>
      <c r="H8" s="318">
        <v>18</v>
      </c>
      <c r="I8" s="58">
        <v>16.5</v>
      </c>
      <c r="J8" s="74">
        <v>2.89</v>
      </c>
      <c r="K8" s="316">
        <v>232.8</v>
      </c>
      <c r="L8" s="318">
        <v>0.05</v>
      </c>
      <c r="M8" s="58">
        <v>0.55000000000000004</v>
      </c>
      <c r="N8" s="58">
        <v>0.8</v>
      </c>
      <c r="O8" s="59">
        <v>11.7</v>
      </c>
      <c r="P8" s="318">
        <v>170.76</v>
      </c>
      <c r="Q8" s="58">
        <v>22.04</v>
      </c>
      <c r="R8" s="58">
        <v>2.4700000000000002</v>
      </c>
      <c r="S8" s="74">
        <v>3.12</v>
      </c>
    </row>
    <row r="9" spans="1:19" s="19" customFormat="1" ht="38.25" customHeight="1" x14ac:dyDescent="0.25">
      <c r="A9" s="249"/>
      <c r="B9" s="112"/>
      <c r="C9" s="138">
        <v>52</v>
      </c>
      <c r="D9" s="196" t="s">
        <v>76</v>
      </c>
      <c r="E9" s="304" t="s">
        <v>63</v>
      </c>
      <c r="F9" s="310">
        <v>150</v>
      </c>
      <c r="G9" s="138"/>
      <c r="H9" s="262">
        <v>3.15</v>
      </c>
      <c r="I9" s="61">
        <v>4.5</v>
      </c>
      <c r="J9" s="62">
        <v>17.55</v>
      </c>
      <c r="K9" s="396">
        <v>122.85</v>
      </c>
      <c r="L9" s="262">
        <v>0.16</v>
      </c>
      <c r="M9" s="61">
        <v>25.3</v>
      </c>
      <c r="N9" s="61">
        <v>0</v>
      </c>
      <c r="O9" s="103">
        <v>5.53</v>
      </c>
      <c r="P9" s="262">
        <v>16.260000000000002</v>
      </c>
      <c r="Q9" s="61">
        <v>94.6</v>
      </c>
      <c r="R9" s="61">
        <v>35.32</v>
      </c>
      <c r="S9" s="62">
        <v>15.9</v>
      </c>
    </row>
    <row r="10" spans="1:19" s="19" customFormat="1" ht="38.25" customHeight="1" x14ac:dyDescent="0.25">
      <c r="A10" s="250"/>
      <c r="B10" s="113"/>
      <c r="C10" s="149">
        <v>50</v>
      </c>
      <c r="D10" s="143" t="s">
        <v>76</v>
      </c>
      <c r="E10" s="397" t="s">
        <v>90</v>
      </c>
      <c r="F10" s="149">
        <v>150</v>
      </c>
      <c r="G10" s="154"/>
      <c r="H10" s="403">
        <v>3.3</v>
      </c>
      <c r="I10" s="398">
        <v>7.8</v>
      </c>
      <c r="J10" s="404">
        <v>22.35</v>
      </c>
      <c r="K10" s="407">
        <v>173.1</v>
      </c>
      <c r="L10" s="403">
        <v>0.14000000000000001</v>
      </c>
      <c r="M10" s="398">
        <v>18.149999999999999</v>
      </c>
      <c r="N10" s="398">
        <v>4.41</v>
      </c>
      <c r="O10" s="399">
        <v>1.1299999999999999</v>
      </c>
      <c r="P10" s="403">
        <v>36.36</v>
      </c>
      <c r="Q10" s="398">
        <v>85.5</v>
      </c>
      <c r="R10" s="398">
        <v>27.8</v>
      </c>
      <c r="S10" s="404">
        <v>1.1399999999999999</v>
      </c>
    </row>
    <row r="11" spans="1:19" s="19" customFormat="1" ht="45" x14ac:dyDescent="0.25">
      <c r="A11" s="100"/>
      <c r="B11" s="111"/>
      <c r="C11" s="119">
        <v>216</v>
      </c>
      <c r="D11" s="133" t="s">
        <v>19</v>
      </c>
      <c r="E11" s="203" t="s">
        <v>96</v>
      </c>
      <c r="F11" s="147">
        <v>200</v>
      </c>
      <c r="G11" s="144"/>
      <c r="H11" s="200">
        <v>0.26</v>
      </c>
      <c r="I11" s="17">
        <v>0</v>
      </c>
      <c r="J11" s="43">
        <v>15.76</v>
      </c>
      <c r="K11" s="213">
        <v>62</v>
      </c>
      <c r="L11" s="232">
        <v>0</v>
      </c>
      <c r="M11" s="23">
        <v>4.4000000000000004</v>
      </c>
      <c r="N11" s="23">
        <v>0</v>
      </c>
      <c r="O11" s="24">
        <v>0.32</v>
      </c>
      <c r="P11" s="232">
        <v>0.4</v>
      </c>
      <c r="Q11" s="23">
        <v>0</v>
      </c>
      <c r="R11" s="23">
        <v>0</v>
      </c>
      <c r="S11" s="50">
        <v>0.04</v>
      </c>
    </row>
    <row r="12" spans="1:19" s="19" customFormat="1" ht="38.25" customHeight="1" x14ac:dyDescent="0.25">
      <c r="A12" s="100"/>
      <c r="B12" s="111"/>
      <c r="C12" s="96">
        <v>119</v>
      </c>
      <c r="D12" s="133" t="s">
        <v>14</v>
      </c>
      <c r="E12" s="144" t="s">
        <v>64</v>
      </c>
      <c r="F12" s="147">
        <v>20</v>
      </c>
      <c r="G12" s="119"/>
      <c r="H12" s="200">
        <v>1.4</v>
      </c>
      <c r="I12" s="17">
        <v>0.14000000000000001</v>
      </c>
      <c r="J12" s="43">
        <v>8.8000000000000007</v>
      </c>
      <c r="K12" s="212">
        <v>48</v>
      </c>
      <c r="L12" s="200">
        <v>0.02</v>
      </c>
      <c r="M12" s="17">
        <v>0</v>
      </c>
      <c r="N12" s="17">
        <v>0</v>
      </c>
      <c r="O12" s="21">
        <v>3.5999999999999997E-2</v>
      </c>
      <c r="P12" s="200">
        <v>7.4</v>
      </c>
      <c r="Q12" s="17">
        <v>43.6</v>
      </c>
      <c r="R12" s="17">
        <v>13</v>
      </c>
      <c r="S12" s="43">
        <v>0.56000000000000005</v>
      </c>
    </row>
    <row r="13" spans="1:19" s="19" customFormat="1" ht="38.25" customHeight="1" x14ac:dyDescent="0.25">
      <c r="A13" s="100"/>
      <c r="B13" s="111"/>
      <c r="C13" s="119">
        <v>120</v>
      </c>
      <c r="D13" s="133" t="s">
        <v>15</v>
      </c>
      <c r="E13" s="144" t="s">
        <v>53</v>
      </c>
      <c r="F13" s="122">
        <v>20</v>
      </c>
      <c r="G13" s="119"/>
      <c r="H13" s="200">
        <v>1.1399999999999999</v>
      </c>
      <c r="I13" s="17">
        <v>0.22</v>
      </c>
      <c r="J13" s="43">
        <v>7.44</v>
      </c>
      <c r="K13" s="213">
        <v>36.26</v>
      </c>
      <c r="L13" s="200">
        <v>0.02</v>
      </c>
      <c r="M13" s="17">
        <v>0.08</v>
      </c>
      <c r="N13" s="17">
        <v>0</v>
      </c>
      <c r="O13" s="21">
        <v>0.06</v>
      </c>
      <c r="P13" s="200">
        <v>6.8</v>
      </c>
      <c r="Q13" s="17">
        <v>24</v>
      </c>
      <c r="R13" s="17">
        <v>8.1999999999999993</v>
      </c>
      <c r="S13" s="43">
        <v>0.46</v>
      </c>
    </row>
    <row r="14" spans="1:19" s="19" customFormat="1" ht="38.25" customHeight="1" x14ac:dyDescent="0.25">
      <c r="A14" s="249"/>
      <c r="B14" s="112" t="s">
        <v>80</v>
      </c>
      <c r="C14" s="138"/>
      <c r="D14" s="196"/>
      <c r="E14" s="306" t="s">
        <v>23</v>
      </c>
      <c r="F14" s="239">
        <f>F6+F7+F9+F11+F12+F13</f>
        <v>540</v>
      </c>
      <c r="G14" s="138"/>
      <c r="H14" s="262">
        <f>H6+H7+H9+H11+H12+H13</f>
        <v>22.169999999999998</v>
      </c>
      <c r="I14" s="61">
        <f t="shared" ref="I14:S14" si="0">I6+I7+I9+I11+I12+I13</f>
        <v>26.88</v>
      </c>
      <c r="J14" s="62">
        <f t="shared" si="0"/>
        <v>61.510000000000005</v>
      </c>
      <c r="K14" s="355">
        <f>K6+K7+K9+K11+K12+K13</f>
        <v>580.66</v>
      </c>
      <c r="L14" s="262">
        <f t="shared" si="0"/>
        <v>0.58000000000000007</v>
      </c>
      <c r="M14" s="61">
        <f t="shared" si="0"/>
        <v>34.07</v>
      </c>
      <c r="N14" s="61">
        <f t="shared" si="0"/>
        <v>0</v>
      </c>
      <c r="O14" s="103">
        <f t="shared" si="0"/>
        <v>9.4359999999999999</v>
      </c>
      <c r="P14" s="262">
        <f t="shared" si="0"/>
        <v>110.84000000000002</v>
      </c>
      <c r="Q14" s="61">
        <f t="shared" si="0"/>
        <v>298.34000000000003</v>
      </c>
      <c r="R14" s="61">
        <f t="shared" si="0"/>
        <v>90.320000000000007</v>
      </c>
      <c r="S14" s="62">
        <f t="shared" si="0"/>
        <v>18.98</v>
      </c>
    </row>
    <row r="15" spans="1:19" s="19" customFormat="1" ht="38.25" customHeight="1" x14ac:dyDescent="0.25">
      <c r="A15" s="250"/>
      <c r="B15" s="113" t="s">
        <v>81</v>
      </c>
      <c r="C15" s="139"/>
      <c r="D15" s="197"/>
      <c r="E15" s="307" t="s">
        <v>23</v>
      </c>
      <c r="F15" s="238">
        <f>F6+F8+F10+F11+F12+F13</f>
        <v>540</v>
      </c>
      <c r="G15" s="240"/>
      <c r="H15" s="405">
        <f t="shared" ref="H15:S15" si="1">H6+H8+H10+H11+H12+H13</f>
        <v>25.12</v>
      </c>
      <c r="I15" s="402">
        <f t="shared" si="1"/>
        <v>32.64</v>
      </c>
      <c r="J15" s="406">
        <f t="shared" si="1"/>
        <v>60.3</v>
      </c>
      <c r="K15" s="408">
        <f t="shared" si="1"/>
        <v>640.96</v>
      </c>
      <c r="L15" s="405">
        <f t="shared" si="1"/>
        <v>0.24</v>
      </c>
      <c r="M15" s="402">
        <f t="shared" si="1"/>
        <v>27.379999999999995</v>
      </c>
      <c r="N15" s="402">
        <f t="shared" si="1"/>
        <v>5.21</v>
      </c>
      <c r="O15" s="409">
        <f t="shared" si="1"/>
        <v>16.245999999999999</v>
      </c>
      <c r="P15" s="405">
        <f t="shared" si="1"/>
        <v>247.52000000000004</v>
      </c>
      <c r="Q15" s="402">
        <f t="shared" si="1"/>
        <v>193.74</v>
      </c>
      <c r="R15" s="402">
        <f t="shared" si="1"/>
        <v>60.47</v>
      </c>
      <c r="S15" s="406">
        <f t="shared" si="1"/>
        <v>5.7399999999999993</v>
      </c>
    </row>
    <row r="16" spans="1:19" s="19" customFormat="1" ht="38.25" customHeight="1" x14ac:dyDescent="0.25">
      <c r="A16" s="249"/>
      <c r="B16" s="112" t="s">
        <v>80</v>
      </c>
      <c r="C16" s="138"/>
      <c r="D16" s="196"/>
      <c r="E16" s="308" t="s">
        <v>24</v>
      </c>
      <c r="F16" s="148"/>
      <c r="G16" s="313"/>
      <c r="H16" s="319"/>
      <c r="I16" s="63"/>
      <c r="J16" s="300"/>
      <c r="K16" s="356">
        <f>K14/23.5</f>
        <v>24.708936170212766</v>
      </c>
      <c r="L16" s="319"/>
      <c r="M16" s="63"/>
      <c r="N16" s="63"/>
      <c r="O16" s="410"/>
      <c r="P16" s="319"/>
      <c r="Q16" s="63"/>
      <c r="R16" s="63"/>
      <c r="S16" s="300"/>
    </row>
    <row r="17" spans="1:19" s="19" customFormat="1" ht="38.25" customHeight="1" thickBot="1" x14ac:dyDescent="0.3">
      <c r="A17" s="251"/>
      <c r="B17" s="114" t="s">
        <v>81</v>
      </c>
      <c r="C17" s="140"/>
      <c r="D17" s="255"/>
      <c r="E17" s="309" t="s">
        <v>24</v>
      </c>
      <c r="F17" s="151"/>
      <c r="G17" s="314"/>
      <c r="H17" s="320"/>
      <c r="I17" s="301"/>
      <c r="J17" s="302"/>
      <c r="K17" s="322">
        <f>K15/23.5</f>
        <v>27.274893617021277</v>
      </c>
      <c r="L17" s="320"/>
      <c r="M17" s="301"/>
      <c r="N17" s="301"/>
      <c r="O17" s="411"/>
      <c r="P17" s="320"/>
      <c r="Q17" s="301"/>
      <c r="R17" s="301"/>
      <c r="S17" s="302"/>
    </row>
    <row r="18" spans="1:19" s="19" customFormat="1" ht="38.25" customHeight="1" x14ac:dyDescent="0.25">
      <c r="A18" s="131" t="s">
        <v>7</v>
      </c>
      <c r="B18" s="110"/>
      <c r="C18" s="253">
        <v>6</v>
      </c>
      <c r="D18" s="229" t="s">
        <v>8</v>
      </c>
      <c r="E18" s="303" t="s">
        <v>65</v>
      </c>
      <c r="F18" s="312">
        <v>60</v>
      </c>
      <c r="G18" s="253"/>
      <c r="H18" s="400">
        <v>0.9</v>
      </c>
      <c r="I18" s="358">
        <v>4.8600000000000003</v>
      </c>
      <c r="J18" s="401">
        <v>7.44</v>
      </c>
      <c r="K18" s="317">
        <v>75.900000000000006</v>
      </c>
      <c r="L18" s="321">
        <v>0.01</v>
      </c>
      <c r="M18" s="52">
        <v>21.6</v>
      </c>
      <c r="N18" s="52">
        <v>0</v>
      </c>
      <c r="O18" s="53">
        <v>1.38</v>
      </c>
      <c r="P18" s="357">
        <v>29.08</v>
      </c>
      <c r="Q18" s="358">
        <v>18.93</v>
      </c>
      <c r="R18" s="358">
        <v>10.17</v>
      </c>
      <c r="S18" s="401">
        <v>0.37</v>
      </c>
    </row>
    <row r="19" spans="1:19" s="19" customFormat="1" ht="38.25" customHeight="1" x14ac:dyDescent="0.25">
      <c r="A19" s="100"/>
      <c r="B19" s="374"/>
      <c r="C19" s="124">
        <v>32</v>
      </c>
      <c r="D19" s="218" t="s">
        <v>9</v>
      </c>
      <c r="E19" s="257" t="s">
        <v>59</v>
      </c>
      <c r="F19" s="234">
        <v>200</v>
      </c>
      <c r="G19" s="124"/>
      <c r="H19" s="75">
        <v>5.88</v>
      </c>
      <c r="I19" s="13">
        <v>8.82</v>
      </c>
      <c r="J19" s="25">
        <v>9.6</v>
      </c>
      <c r="K19" s="125">
        <v>142.19999999999999</v>
      </c>
      <c r="L19" s="201">
        <v>0.04</v>
      </c>
      <c r="M19" s="13">
        <v>2.2400000000000002</v>
      </c>
      <c r="N19" s="13">
        <v>1.48</v>
      </c>
      <c r="O19" s="48">
        <v>1.22</v>
      </c>
      <c r="P19" s="75">
        <v>32.880000000000003</v>
      </c>
      <c r="Q19" s="13">
        <v>83.64</v>
      </c>
      <c r="R19" s="35">
        <v>22.74</v>
      </c>
      <c r="S19" s="86">
        <v>1.44</v>
      </c>
    </row>
    <row r="20" spans="1:19" s="19" customFormat="1" ht="38.25" customHeight="1" x14ac:dyDescent="0.25">
      <c r="A20" s="102"/>
      <c r="B20" s="111"/>
      <c r="C20" s="119">
        <v>82</v>
      </c>
      <c r="D20" s="133" t="s">
        <v>10</v>
      </c>
      <c r="E20" s="203" t="s">
        <v>67</v>
      </c>
      <c r="F20" s="147">
        <v>95</v>
      </c>
      <c r="G20" s="119"/>
      <c r="H20" s="201">
        <v>23.46</v>
      </c>
      <c r="I20" s="13">
        <v>16.34</v>
      </c>
      <c r="J20" s="48">
        <v>0.56999999999999995</v>
      </c>
      <c r="K20" s="96">
        <v>243.58</v>
      </c>
      <c r="L20" s="201">
        <v>0.05</v>
      </c>
      <c r="M20" s="13">
        <v>0.96</v>
      </c>
      <c r="N20" s="13">
        <v>0.01</v>
      </c>
      <c r="O20" s="48">
        <v>1.02</v>
      </c>
      <c r="P20" s="75">
        <v>30.95</v>
      </c>
      <c r="Q20" s="13">
        <v>180.14</v>
      </c>
      <c r="R20" s="13">
        <v>23.62</v>
      </c>
      <c r="S20" s="48">
        <v>1.55</v>
      </c>
    </row>
    <row r="21" spans="1:19" s="19" customFormat="1" ht="38.25" customHeight="1" x14ac:dyDescent="0.25">
      <c r="A21" s="102"/>
      <c r="B21" s="111"/>
      <c r="C21" s="119">
        <v>54</v>
      </c>
      <c r="D21" s="133" t="s">
        <v>55</v>
      </c>
      <c r="E21" s="146" t="s">
        <v>49</v>
      </c>
      <c r="F21" s="122">
        <v>150</v>
      </c>
      <c r="G21" s="119"/>
      <c r="H21" s="232">
        <v>7.2</v>
      </c>
      <c r="I21" s="23">
        <v>5.0999999999999996</v>
      </c>
      <c r="J21" s="50">
        <v>33.9</v>
      </c>
      <c r="K21" s="231">
        <v>210.3</v>
      </c>
      <c r="L21" s="232">
        <v>0.21</v>
      </c>
      <c r="M21" s="23">
        <v>0</v>
      </c>
      <c r="N21" s="23">
        <v>0</v>
      </c>
      <c r="O21" s="50">
        <v>1.74</v>
      </c>
      <c r="P21" s="22">
        <v>14.55</v>
      </c>
      <c r="Q21" s="23">
        <v>208.87</v>
      </c>
      <c r="R21" s="23">
        <v>139.99</v>
      </c>
      <c r="S21" s="50">
        <v>4.68</v>
      </c>
    </row>
    <row r="22" spans="1:19" s="19" customFormat="1" ht="38.25" customHeight="1" x14ac:dyDescent="0.25">
      <c r="A22" s="102"/>
      <c r="B22" s="111"/>
      <c r="C22" s="119">
        <v>96</v>
      </c>
      <c r="D22" s="133" t="s">
        <v>19</v>
      </c>
      <c r="E22" s="203" t="s">
        <v>99</v>
      </c>
      <c r="F22" s="147">
        <v>200</v>
      </c>
      <c r="G22" s="119"/>
      <c r="H22" s="200">
        <v>0.5</v>
      </c>
      <c r="I22" s="17">
        <v>0</v>
      </c>
      <c r="J22" s="43">
        <v>15.84</v>
      </c>
      <c r="K22" s="212">
        <v>65.36</v>
      </c>
      <c r="L22" s="200">
        <v>0</v>
      </c>
      <c r="M22" s="17">
        <v>2.62</v>
      </c>
      <c r="N22" s="17">
        <v>0</v>
      </c>
      <c r="O22" s="43">
        <v>0.24</v>
      </c>
      <c r="P22" s="20">
        <v>13.34</v>
      </c>
      <c r="Q22" s="17">
        <v>2.74</v>
      </c>
      <c r="R22" s="17">
        <v>3.74</v>
      </c>
      <c r="S22" s="43">
        <v>0.22</v>
      </c>
    </row>
    <row r="23" spans="1:19" s="19" customFormat="1" ht="38.25" customHeight="1" x14ac:dyDescent="0.25">
      <c r="A23" s="102"/>
      <c r="B23" s="111"/>
      <c r="C23" s="96">
        <v>119</v>
      </c>
      <c r="D23" s="133" t="s">
        <v>14</v>
      </c>
      <c r="E23" s="146" t="s">
        <v>64</v>
      </c>
      <c r="F23" s="123">
        <v>30</v>
      </c>
      <c r="G23" s="123"/>
      <c r="H23" s="22">
        <v>2.13</v>
      </c>
      <c r="I23" s="23">
        <v>0.21</v>
      </c>
      <c r="J23" s="24">
        <v>13.26</v>
      </c>
      <c r="K23" s="230">
        <v>72</v>
      </c>
      <c r="L23" s="232">
        <v>0.03</v>
      </c>
      <c r="M23" s="23">
        <v>0</v>
      </c>
      <c r="N23" s="23">
        <v>0</v>
      </c>
      <c r="O23" s="50">
        <v>0.05</v>
      </c>
      <c r="P23" s="22">
        <v>11.1</v>
      </c>
      <c r="Q23" s="23">
        <v>65.400000000000006</v>
      </c>
      <c r="R23" s="23">
        <v>19.5</v>
      </c>
      <c r="S23" s="50">
        <v>0.84</v>
      </c>
    </row>
    <row r="24" spans="1:19" s="19" customFormat="1" ht="38.25" customHeight="1" x14ac:dyDescent="0.25">
      <c r="A24" s="102"/>
      <c r="B24" s="111"/>
      <c r="C24" s="119">
        <v>120</v>
      </c>
      <c r="D24" s="133" t="s">
        <v>15</v>
      </c>
      <c r="E24" s="146" t="s">
        <v>53</v>
      </c>
      <c r="F24" s="123">
        <v>20</v>
      </c>
      <c r="G24" s="123"/>
      <c r="H24" s="22">
        <v>1.1399999999999999</v>
      </c>
      <c r="I24" s="23">
        <v>0.22</v>
      </c>
      <c r="J24" s="24">
        <v>7.44</v>
      </c>
      <c r="K24" s="230">
        <v>36.26</v>
      </c>
      <c r="L24" s="232">
        <v>0.02</v>
      </c>
      <c r="M24" s="23">
        <v>0.08</v>
      </c>
      <c r="N24" s="23">
        <v>0</v>
      </c>
      <c r="O24" s="50">
        <v>0.06</v>
      </c>
      <c r="P24" s="22">
        <v>6.8</v>
      </c>
      <c r="Q24" s="23">
        <v>24</v>
      </c>
      <c r="R24" s="23">
        <v>8.1999999999999993</v>
      </c>
      <c r="S24" s="50">
        <v>0.46</v>
      </c>
    </row>
    <row r="25" spans="1:19" s="19" customFormat="1" ht="38.25" customHeight="1" x14ac:dyDescent="0.25">
      <c r="A25" s="102"/>
      <c r="B25" s="111"/>
      <c r="C25" s="224"/>
      <c r="D25" s="188"/>
      <c r="E25" s="246" t="s">
        <v>23</v>
      </c>
      <c r="F25" s="266">
        <f>SUM(F18:F24)</f>
        <v>755</v>
      </c>
      <c r="G25" s="119"/>
      <c r="H25" s="163">
        <f>SUM(H18:H24)</f>
        <v>41.210000000000008</v>
      </c>
      <c r="I25" s="15">
        <f t="shared" ref="I25:S25" si="2">SUM(I18:I24)</f>
        <v>35.549999999999997</v>
      </c>
      <c r="J25" s="49">
        <f t="shared" si="2"/>
        <v>88.05</v>
      </c>
      <c r="K25" s="272">
        <f>SUM(K18:K24)</f>
        <v>845.6</v>
      </c>
      <c r="L25" s="163">
        <f t="shared" si="2"/>
        <v>0.36</v>
      </c>
      <c r="M25" s="15">
        <f t="shared" si="2"/>
        <v>27.500000000000004</v>
      </c>
      <c r="N25" s="15">
        <f t="shared" si="2"/>
        <v>1.49</v>
      </c>
      <c r="O25" s="49">
        <f t="shared" si="2"/>
        <v>5.7099999999999991</v>
      </c>
      <c r="P25" s="26">
        <f t="shared" si="2"/>
        <v>138.70000000000002</v>
      </c>
      <c r="Q25" s="15">
        <f t="shared" si="2"/>
        <v>583.72</v>
      </c>
      <c r="R25" s="15">
        <f t="shared" si="2"/>
        <v>227.96</v>
      </c>
      <c r="S25" s="49">
        <f t="shared" si="2"/>
        <v>9.56</v>
      </c>
    </row>
    <row r="26" spans="1:19" s="19" customFormat="1" ht="38.25" customHeight="1" thickBot="1" x14ac:dyDescent="0.3">
      <c r="A26" s="217"/>
      <c r="B26" s="252"/>
      <c r="C26" s="254"/>
      <c r="D26" s="242"/>
      <c r="E26" s="248" t="s">
        <v>24</v>
      </c>
      <c r="F26" s="242"/>
      <c r="G26" s="261"/>
      <c r="H26" s="244"/>
      <c r="I26" s="45"/>
      <c r="J26" s="46"/>
      <c r="K26" s="273">
        <f>K25/23.5</f>
        <v>35.982978723404258</v>
      </c>
      <c r="L26" s="244"/>
      <c r="M26" s="45"/>
      <c r="N26" s="45"/>
      <c r="O26" s="46"/>
      <c r="P26" s="241"/>
      <c r="Q26" s="45"/>
      <c r="R26" s="45"/>
      <c r="S26" s="46"/>
    </row>
    <row r="27" spans="1:19" x14ac:dyDescent="0.25">
      <c r="A27" s="9"/>
      <c r="C27" s="33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19" x14ac:dyDescent="0.25">
      <c r="A28" s="375" t="s">
        <v>79</v>
      </c>
      <c r="B28" s="376"/>
      <c r="C28" s="377"/>
      <c r="D28" s="55"/>
      <c r="E28" s="29"/>
      <c r="F28" s="2"/>
      <c r="G28" s="9"/>
      <c r="H28" s="9"/>
      <c r="I28" s="9"/>
      <c r="J28" s="2"/>
      <c r="K28" s="2"/>
      <c r="L28" s="2"/>
      <c r="M28" s="2"/>
      <c r="N28" s="2"/>
    </row>
    <row r="29" spans="1:19" x14ac:dyDescent="0.25">
      <c r="A29" s="378" t="s">
        <v>78</v>
      </c>
      <c r="B29" s="379"/>
      <c r="C29" s="380"/>
      <c r="D29" s="60"/>
      <c r="G29" s="11"/>
      <c r="H29" s="9"/>
      <c r="I29" s="11"/>
    </row>
    <row r="30" spans="1:19" ht="18.75" x14ac:dyDescent="0.25">
      <c r="D30" s="11"/>
      <c r="E30" s="27"/>
      <c r="F30" s="28"/>
      <c r="G30" s="11"/>
      <c r="H30" s="11"/>
      <c r="I30" s="11"/>
      <c r="J30" s="11"/>
    </row>
    <row r="31" spans="1:19" ht="18.75" x14ac:dyDescent="0.25">
      <c r="D31" s="11"/>
      <c r="E31" s="27"/>
      <c r="F31" s="28"/>
      <c r="G31" s="11"/>
      <c r="H31" s="11"/>
      <c r="I31" s="11"/>
      <c r="J31" s="11"/>
    </row>
    <row r="32" spans="1:19" ht="18.75" x14ac:dyDescent="0.25">
      <c r="D32" s="11"/>
      <c r="E32" s="27"/>
      <c r="F32" s="28"/>
      <c r="G32" s="11"/>
      <c r="H32" s="11"/>
      <c r="I32" s="11"/>
      <c r="J32" s="11"/>
    </row>
    <row r="33" spans="4:10" ht="18.75" x14ac:dyDescent="0.25">
      <c r="D33" s="11"/>
      <c r="E33" s="27"/>
      <c r="F33" s="28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</sheetData>
  <mergeCells count="2">
    <mergeCell ref="L4:O4"/>
    <mergeCell ref="P4:S4"/>
  </mergeCells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R35"/>
  <sheetViews>
    <sheetView zoomScale="60" zoomScaleNormal="60" workbookViewId="0">
      <selection activeCell="B14" sqref="B14:D14"/>
    </sheetView>
  </sheetViews>
  <sheetFormatPr defaultRowHeight="15" x14ac:dyDescent="0.25"/>
  <cols>
    <col min="1" max="1" width="16.85546875" customWidth="1"/>
    <col min="2" max="2" width="15.7109375" style="5" customWidth="1"/>
    <col min="3" max="3" width="20.85546875" customWidth="1"/>
    <col min="4" max="4" width="54.28515625" customWidth="1"/>
    <col min="5" max="5" width="13.85546875" customWidth="1"/>
    <col min="6" max="6" width="10.85546875" customWidth="1"/>
    <col min="8" max="8" width="11.28515625" customWidth="1"/>
    <col min="9" max="9" width="14.28515625" customWidth="1"/>
    <col min="10" max="10" width="20.7109375" customWidth="1"/>
    <col min="11" max="11" width="11.28515625" customWidth="1"/>
  </cols>
  <sheetData>
    <row r="2" spans="1:18" ht="23.25" x14ac:dyDescent="0.35">
      <c r="A2" s="6" t="s">
        <v>1</v>
      </c>
      <c r="B2" s="7"/>
      <c r="C2" s="6" t="s">
        <v>3</v>
      </c>
      <c r="D2" s="6"/>
      <c r="E2" s="8" t="s">
        <v>2</v>
      </c>
      <c r="F2" s="7">
        <v>5</v>
      </c>
      <c r="G2" s="6"/>
      <c r="J2" s="8"/>
      <c r="K2" s="7"/>
      <c r="L2" s="1"/>
      <c r="M2" s="2"/>
    </row>
    <row r="3" spans="1:18" ht="15.75" thickBot="1" x14ac:dyDescent="0.3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8" s="19" customFormat="1" ht="21.75" customHeight="1" x14ac:dyDescent="0.25">
      <c r="A4" s="129"/>
      <c r="B4" s="98" t="s">
        <v>44</v>
      </c>
      <c r="C4" s="97"/>
      <c r="D4" s="137"/>
      <c r="E4" s="92"/>
      <c r="F4" s="98"/>
      <c r="G4" s="465" t="s">
        <v>25</v>
      </c>
      <c r="H4" s="466"/>
      <c r="I4" s="467"/>
      <c r="J4" s="155" t="s">
        <v>26</v>
      </c>
      <c r="K4" s="463" t="s">
        <v>27</v>
      </c>
      <c r="L4" s="461"/>
      <c r="M4" s="461"/>
      <c r="N4" s="461"/>
      <c r="O4" s="460" t="s">
        <v>28</v>
      </c>
      <c r="P4" s="463"/>
      <c r="Q4" s="463"/>
      <c r="R4" s="464"/>
    </row>
    <row r="5" spans="1:18" s="19" customFormat="1" ht="28.5" customHeight="1" thickBot="1" x14ac:dyDescent="0.3">
      <c r="A5" s="130" t="s">
        <v>0</v>
      </c>
      <c r="B5" s="99" t="s">
        <v>45</v>
      </c>
      <c r="C5" s="283" t="s">
        <v>46</v>
      </c>
      <c r="D5" s="99" t="s">
        <v>43</v>
      </c>
      <c r="E5" s="93" t="s">
        <v>29</v>
      </c>
      <c r="F5" s="99" t="s">
        <v>42</v>
      </c>
      <c r="G5" s="66" t="s">
        <v>30</v>
      </c>
      <c r="H5" s="67" t="s">
        <v>31</v>
      </c>
      <c r="I5" s="153" t="s">
        <v>32</v>
      </c>
      <c r="J5" s="156" t="s">
        <v>33</v>
      </c>
      <c r="K5" s="66" t="s">
        <v>34</v>
      </c>
      <c r="L5" s="67" t="s">
        <v>35</v>
      </c>
      <c r="M5" s="67" t="s">
        <v>36</v>
      </c>
      <c r="N5" s="153" t="s">
        <v>37</v>
      </c>
      <c r="O5" s="199" t="s">
        <v>38</v>
      </c>
      <c r="P5" s="67" t="s">
        <v>39</v>
      </c>
      <c r="Q5" s="67" t="s">
        <v>40</v>
      </c>
      <c r="R5" s="68" t="s">
        <v>41</v>
      </c>
    </row>
    <row r="6" spans="1:18" s="19" customFormat="1" ht="39" customHeight="1" x14ac:dyDescent="0.25">
      <c r="A6" s="131" t="s">
        <v>6</v>
      </c>
      <c r="B6" s="127">
        <v>134</v>
      </c>
      <c r="C6" s="206" t="s">
        <v>22</v>
      </c>
      <c r="D6" s="229" t="s">
        <v>97</v>
      </c>
      <c r="E6" s="127">
        <v>150</v>
      </c>
      <c r="F6" s="267"/>
      <c r="G6" s="225">
        <v>0.6</v>
      </c>
      <c r="H6" s="40">
        <v>0</v>
      </c>
      <c r="I6" s="41">
        <v>16.95</v>
      </c>
      <c r="J6" s="271">
        <v>69</v>
      </c>
      <c r="K6" s="225">
        <v>1.4999999999999999E-2</v>
      </c>
      <c r="L6" s="40">
        <v>19.5</v>
      </c>
      <c r="M6" s="40">
        <v>4.4999999999999998E-2</v>
      </c>
      <c r="N6" s="41">
        <v>0</v>
      </c>
      <c r="O6" s="39">
        <v>24</v>
      </c>
      <c r="P6" s="40">
        <v>16.5</v>
      </c>
      <c r="Q6" s="40">
        <v>13.5</v>
      </c>
      <c r="R6" s="41">
        <v>3.3</v>
      </c>
    </row>
    <row r="7" spans="1:18" s="19" customFormat="1" ht="39" customHeight="1" x14ac:dyDescent="0.25">
      <c r="A7" s="100"/>
      <c r="B7" s="124">
        <v>66</v>
      </c>
      <c r="C7" s="218" t="s">
        <v>74</v>
      </c>
      <c r="D7" s="257" t="s">
        <v>69</v>
      </c>
      <c r="E7" s="234">
        <v>150</v>
      </c>
      <c r="F7" s="124"/>
      <c r="G7" s="20">
        <v>15.6</v>
      </c>
      <c r="H7" s="17">
        <v>16.350000000000001</v>
      </c>
      <c r="I7" s="21">
        <v>2.7</v>
      </c>
      <c r="J7" s="157">
        <v>220.2</v>
      </c>
      <c r="K7" s="20">
        <v>7.0000000000000007E-2</v>
      </c>
      <c r="L7" s="17">
        <v>0.52</v>
      </c>
      <c r="M7" s="17">
        <v>0.33</v>
      </c>
      <c r="N7" s="21">
        <v>0.78</v>
      </c>
      <c r="O7" s="200">
        <v>112.35</v>
      </c>
      <c r="P7" s="17">
        <v>250.35</v>
      </c>
      <c r="Q7" s="17">
        <v>18.809999999999999</v>
      </c>
      <c r="R7" s="43">
        <v>2.79</v>
      </c>
    </row>
    <row r="8" spans="1:18" s="19" customFormat="1" ht="39" customHeight="1" x14ac:dyDescent="0.25">
      <c r="A8" s="100"/>
      <c r="B8" s="124">
        <v>161</v>
      </c>
      <c r="C8" s="218" t="s">
        <v>75</v>
      </c>
      <c r="D8" s="257" t="s">
        <v>70</v>
      </c>
      <c r="E8" s="234">
        <v>200</v>
      </c>
      <c r="F8" s="124"/>
      <c r="G8" s="20">
        <v>6.2</v>
      </c>
      <c r="H8" s="17">
        <v>4.8</v>
      </c>
      <c r="I8" s="21">
        <v>24</v>
      </c>
      <c r="J8" s="157">
        <v>164.6</v>
      </c>
      <c r="K8" s="20">
        <v>0</v>
      </c>
      <c r="L8" s="17">
        <v>0.18</v>
      </c>
      <c r="M8" s="17">
        <v>0</v>
      </c>
      <c r="N8" s="21">
        <v>0.18</v>
      </c>
      <c r="O8" s="200">
        <v>78.319999999999993</v>
      </c>
      <c r="P8" s="17">
        <v>55.38</v>
      </c>
      <c r="Q8" s="17">
        <v>18.46</v>
      </c>
      <c r="R8" s="43">
        <v>0.38</v>
      </c>
    </row>
    <row r="9" spans="1:18" s="19" customFormat="1" ht="39" customHeight="1" x14ac:dyDescent="0.25">
      <c r="A9" s="100"/>
      <c r="B9" s="124">
        <v>121</v>
      </c>
      <c r="C9" s="203" t="s">
        <v>57</v>
      </c>
      <c r="D9" s="202" t="s">
        <v>57</v>
      </c>
      <c r="E9" s="287">
        <v>30</v>
      </c>
      <c r="F9" s="122"/>
      <c r="G9" s="20">
        <v>2.16</v>
      </c>
      <c r="H9" s="17">
        <v>0.81</v>
      </c>
      <c r="I9" s="21">
        <v>14.73</v>
      </c>
      <c r="J9" s="157">
        <v>75.66</v>
      </c>
      <c r="K9" s="20">
        <v>0.04</v>
      </c>
      <c r="L9" s="17">
        <v>0</v>
      </c>
      <c r="M9" s="17">
        <v>0</v>
      </c>
      <c r="N9" s="21">
        <v>0.51</v>
      </c>
      <c r="O9" s="200">
        <v>7.5</v>
      </c>
      <c r="P9" s="17">
        <v>24.6</v>
      </c>
      <c r="Q9" s="17">
        <v>9.9</v>
      </c>
      <c r="R9" s="43">
        <v>0.45</v>
      </c>
    </row>
    <row r="10" spans="1:18" s="19" customFormat="1" ht="39" customHeight="1" x14ac:dyDescent="0.25">
      <c r="A10" s="100"/>
      <c r="B10" s="124">
        <v>120</v>
      </c>
      <c r="C10" s="144" t="s">
        <v>15</v>
      </c>
      <c r="D10" s="134" t="s">
        <v>53</v>
      </c>
      <c r="E10" s="119">
        <v>20</v>
      </c>
      <c r="F10" s="122"/>
      <c r="G10" s="20">
        <v>1.1399999999999999</v>
      </c>
      <c r="H10" s="17">
        <v>0.22</v>
      </c>
      <c r="I10" s="21">
        <v>7.44</v>
      </c>
      <c r="J10" s="158">
        <v>36.26</v>
      </c>
      <c r="K10" s="20">
        <v>0.02</v>
      </c>
      <c r="L10" s="17">
        <v>0.08</v>
      </c>
      <c r="M10" s="17">
        <v>0</v>
      </c>
      <c r="N10" s="21">
        <v>0.06</v>
      </c>
      <c r="O10" s="200">
        <v>6.8</v>
      </c>
      <c r="P10" s="17">
        <v>24</v>
      </c>
      <c r="Q10" s="17">
        <v>8.1999999999999993</v>
      </c>
      <c r="R10" s="43">
        <v>0.46</v>
      </c>
    </row>
    <row r="11" spans="1:18" s="19" customFormat="1" ht="39" customHeight="1" x14ac:dyDescent="0.25">
      <c r="A11" s="100"/>
      <c r="B11" s="285"/>
      <c r="C11" s="218"/>
      <c r="D11" s="258" t="s">
        <v>23</v>
      </c>
      <c r="E11" s="288">
        <f>SUM(E6:E10)</f>
        <v>550</v>
      </c>
      <c r="F11" s="124"/>
      <c r="G11" s="290">
        <f t="shared" ref="G11:R11" si="0">SUM(G6:G10)</f>
        <v>25.7</v>
      </c>
      <c r="H11" s="30">
        <f t="shared" si="0"/>
        <v>22.18</v>
      </c>
      <c r="I11" s="293">
        <f t="shared" si="0"/>
        <v>65.819999999999993</v>
      </c>
      <c r="J11" s="295">
        <f>SUM(J6:J10)</f>
        <v>565.71999999999991</v>
      </c>
      <c r="K11" s="290">
        <f t="shared" si="0"/>
        <v>0.14499999999999999</v>
      </c>
      <c r="L11" s="30">
        <f t="shared" si="0"/>
        <v>20.279999999999998</v>
      </c>
      <c r="M11" s="30">
        <f t="shared" si="0"/>
        <v>0.375</v>
      </c>
      <c r="N11" s="293">
        <f t="shared" si="0"/>
        <v>1.53</v>
      </c>
      <c r="O11" s="297">
        <f t="shared" si="0"/>
        <v>228.97</v>
      </c>
      <c r="P11" s="30">
        <f t="shared" si="0"/>
        <v>370.83000000000004</v>
      </c>
      <c r="Q11" s="30">
        <f t="shared" si="0"/>
        <v>68.87</v>
      </c>
      <c r="R11" s="279">
        <f t="shared" si="0"/>
        <v>7.38</v>
      </c>
    </row>
    <row r="12" spans="1:18" s="19" customFormat="1" ht="39" customHeight="1" thickBot="1" x14ac:dyDescent="0.3">
      <c r="A12" s="282"/>
      <c r="B12" s="286"/>
      <c r="C12" s="284"/>
      <c r="D12" s="259" t="s">
        <v>24</v>
      </c>
      <c r="E12" s="289"/>
      <c r="F12" s="286"/>
      <c r="G12" s="291"/>
      <c r="H12" s="280"/>
      <c r="I12" s="294"/>
      <c r="J12" s="296">
        <f>J11/23.5</f>
        <v>24.073191489361697</v>
      </c>
      <c r="K12" s="291"/>
      <c r="L12" s="280"/>
      <c r="M12" s="280"/>
      <c r="N12" s="294"/>
      <c r="O12" s="298"/>
      <c r="P12" s="280"/>
      <c r="Q12" s="280"/>
      <c r="R12" s="281"/>
    </row>
    <row r="13" spans="1:18" s="19" customFormat="1" ht="39" customHeight="1" x14ac:dyDescent="0.25">
      <c r="A13" s="131" t="s">
        <v>7</v>
      </c>
      <c r="B13" s="235">
        <v>223</v>
      </c>
      <c r="C13" s="274" t="s">
        <v>22</v>
      </c>
      <c r="D13" s="256" t="s">
        <v>92</v>
      </c>
      <c r="E13" s="260">
        <v>60</v>
      </c>
      <c r="F13" s="235"/>
      <c r="G13" s="39">
        <v>3.19</v>
      </c>
      <c r="H13" s="40">
        <v>5.04</v>
      </c>
      <c r="I13" s="47">
        <v>14.34</v>
      </c>
      <c r="J13" s="159">
        <v>126.6</v>
      </c>
      <c r="K13" s="39">
        <v>0</v>
      </c>
      <c r="L13" s="40">
        <v>0.2</v>
      </c>
      <c r="M13" s="40">
        <v>0</v>
      </c>
      <c r="N13" s="47">
        <v>2.2000000000000002</v>
      </c>
      <c r="O13" s="225">
        <v>2.76</v>
      </c>
      <c r="P13" s="40">
        <v>2.34</v>
      </c>
      <c r="Q13" s="40">
        <v>1.26</v>
      </c>
      <c r="R13" s="41">
        <v>0.06</v>
      </c>
    </row>
    <row r="14" spans="1:18" s="19" customFormat="1" ht="39" customHeight="1" x14ac:dyDescent="0.25">
      <c r="A14" s="100"/>
      <c r="B14" s="119">
        <v>37</v>
      </c>
      <c r="C14" s="133" t="s">
        <v>9</v>
      </c>
      <c r="D14" s="203" t="s">
        <v>66</v>
      </c>
      <c r="E14" s="147">
        <v>200</v>
      </c>
      <c r="F14" s="119"/>
      <c r="G14" s="201">
        <v>6</v>
      </c>
      <c r="H14" s="13">
        <v>5.4</v>
      </c>
      <c r="I14" s="48">
        <v>10.8</v>
      </c>
      <c r="J14" s="96">
        <v>115.6</v>
      </c>
      <c r="K14" s="201">
        <v>0.1</v>
      </c>
      <c r="L14" s="13">
        <v>10.7</v>
      </c>
      <c r="M14" s="13">
        <v>0</v>
      </c>
      <c r="N14" s="48">
        <v>0.18</v>
      </c>
      <c r="O14" s="75">
        <v>33.14</v>
      </c>
      <c r="P14" s="13">
        <v>77.040000000000006</v>
      </c>
      <c r="Q14" s="13">
        <v>27.32</v>
      </c>
      <c r="R14" s="48">
        <v>1.02</v>
      </c>
    </row>
    <row r="15" spans="1:18" s="19" customFormat="1" ht="39" customHeight="1" x14ac:dyDescent="0.25">
      <c r="A15" s="102"/>
      <c r="B15" s="124">
        <v>75</v>
      </c>
      <c r="C15" s="218" t="s">
        <v>10</v>
      </c>
      <c r="D15" s="257" t="s">
        <v>77</v>
      </c>
      <c r="E15" s="234">
        <v>90</v>
      </c>
      <c r="F15" s="124"/>
      <c r="G15" s="292">
        <v>12.42</v>
      </c>
      <c r="H15" s="31">
        <v>2.88</v>
      </c>
      <c r="I15" s="32">
        <v>4.59</v>
      </c>
      <c r="J15" s="285">
        <v>93.51</v>
      </c>
      <c r="K15" s="292">
        <v>0.03</v>
      </c>
      <c r="L15" s="31">
        <v>2.4</v>
      </c>
      <c r="M15" s="31">
        <v>0</v>
      </c>
      <c r="N15" s="32">
        <v>2.9</v>
      </c>
      <c r="O15" s="299">
        <v>26.1</v>
      </c>
      <c r="P15" s="31">
        <v>104.5</v>
      </c>
      <c r="Q15" s="31">
        <v>16.899999999999999</v>
      </c>
      <c r="R15" s="87">
        <v>0.5</v>
      </c>
    </row>
    <row r="16" spans="1:18" s="19" customFormat="1" ht="39" customHeight="1" x14ac:dyDescent="0.25">
      <c r="A16" s="102"/>
      <c r="B16" s="124">
        <v>53</v>
      </c>
      <c r="C16" s="218" t="s">
        <v>76</v>
      </c>
      <c r="D16" s="276" t="s">
        <v>72</v>
      </c>
      <c r="E16" s="94">
        <v>150</v>
      </c>
      <c r="F16" s="124"/>
      <c r="G16" s="75">
        <v>3.3</v>
      </c>
      <c r="H16" s="13">
        <v>4.95</v>
      </c>
      <c r="I16" s="25">
        <v>32.25</v>
      </c>
      <c r="J16" s="125">
        <v>186.45</v>
      </c>
      <c r="K16" s="75">
        <v>0.03</v>
      </c>
      <c r="L16" s="13">
        <v>0</v>
      </c>
      <c r="M16" s="13">
        <v>0</v>
      </c>
      <c r="N16" s="25">
        <v>1.73</v>
      </c>
      <c r="O16" s="201">
        <v>4.95</v>
      </c>
      <c r="P16" s="13">
        <v>79.83</v>
      </c>
      <c r="Q16" s="35">
        <v>26.52</v>
      </c>
      <c r="R16" s="86">
        <v>0.53</v>
      </c>
    </row>
    <row r="17" spans="1:18" s="19" customFormat="1" ht="39" customHeight="1" x14ac:dyDescent="0.25">
      <c r="A17" s="102"/>
      <c r="B17" s="124">
        <v>103</v>
      </c>
      <c r="C17" s="218" t="s">
        <v>19</v>
      </c>
      <c r="D17" s="257" t="s">
        <v>73</v>
      </c>
      <c r="E17" s="234">
        <v>200</v>
      </c>
      <c r="F17" s="124"/>
      <c r="G17" s="20">
        <v>0.2</v>
      </c>
      <c r="H17" s="17">
        <v>0</v>
      </c>
      <c r="I17" s="21">
        <v>20.399999999999999</v>
      </c>
      <c r="J17" s="157">
        <v>82</v>
      </c>
      <c r="K17" s="20">
        <v>0</v>
      </c>
      <c r="L17" s="17">
        <v>9.24</v>
      </c>
      <c r="M17" s="17">
        <v>0</v>
      </c>
      <c r="N17" s="21">
        <v>0.04</v>
      </c>
      <c r="O17" s="200">
        <v>17.64</v>
      </c>
      <c r="P17" s="17">
        <v>5.0599999999999996</v>
      </c>
      <c r="Q17" s="34">
        <v>2.86</v>
      </c>
      <c r="R17" s="77">
        <v>0.12</v>
      </c>
    </row>
    <row r="18" spans="1:18" s="19" customFormat="1" ht="39" customHeight="1" x14ac:dyDescent="0.25">
      <c r="A18" s="102"/>
      <c r="B18" s="125">
        <v>119</v>
      </c>
      <c r="C18" s="144" t="s">
        <v>14</v>
      </c>
      <c r="D18" s="134" t="s">
        <v>64</v>
      </c>
      <c r="E18" s="119">
        <v>45</v>
      </c>
      <c r="F18" s="122"/>
      <c r="G18" s="20">
        <v>3.19</v>
      </c>
      <c r="H18" s="17">
        <v>0.31</v>
      </c>
      <c r="I18" s="21">
        <v>19.89</v>
      </c>
      <c r="J18" s="157">
        <v>108</v>
      </c>
      <c r="K18" s="20">
        <v>0.05</v>
      </c>
      <c r="L18" s="17">
        <v>0</v>
      </c>
      <c r="M18" s="17">
        <v>0</v>
      </c>
      <c r="N18" s="21">
        <v>0.08</v>
      </c>
      <c r="O18" s="200">
        <v>16.649999999999999</v>
      </c>
      <c r="P18" s="17">
        <v>98.1</v>
      </c>
      <c r="Q18" s="17">
        <v>29.25</v>
      </c>
      <c r="R18" s="43">
        <v>1.26</v>
      </c>
    </row>
    <row r="19" spans="1:18" s="19" customFormat="1" ht="39" customHeight="1" x14ac:dyDescent="0.25">
      <c r="A19" s="102"/>
      <c r="B19" s="122">
        <v>120</v>
      </c>
      <c r="C19" s="144" t="s">
        <v>15</v>
      </c>
      <c r="D19" s="134" t="s">
        <v>53</v>
      </c>
      <c r="E19" s="119">
        <v>25</v>
      </c>
      <c r="F19" s="122"/>
      <c r="G19" s="20">
        <v>1.42</v>
      </c>
      <c r="H19" s="17">
        <v>0.27</v>
      </c>
      <c r="I19" s="21">
        <v>9.3000000000000007</v>
      </c>
      <c r="J19" s="157">
        <v>45.32</v>
      </c>
      <c r="K19" s="20">
        <v>0.02</v>
      </c>
      <c r="L19" s="17">
        <v>0.1</v>
      </c>
      <c r="M19" s="17">
        <v>0</v>
      </c>
      <c r="N19" s="21">
        <v>7.0000000000000007E-2</v>
      </c>
      <c r="O19" s="200">
        <v>8.5</v>
      </c>
      <c r="P19" s="17">
        <v>30</v>
      </c>
      <c r="Q19" s="17">
        <v>10.25</v>
      </c>
      <c r="R19" s="43">
        <v>0.56999999999999995</v>
      </c>
    </row>
    <row r="20" spans="1:18" s="19" customFormat="1" ht="39" customHeight="1" x14ac:dyDescent="0.25">
      <c r="A20" s="102"/>
      <c r="B20" s="187"/>
      <c r="C20" s="210"/>
      <c r="D20" s="258" t="s">
        <v>23</v>
      </c>
      <c r="E20" s="265">
        <f>SUM(E13:E19)</f>
        <v>770</v>
      </c>
      <c r="F20" s="122"/>
      <c r="G20" s="26">
        <f t="shared" ref="G20:R20" si="1">SUM(G13:G19)</f>
        <v>29.72</v>
      </c>
      <c r="H20" s="15">
        <f t="shared" si="1"/>
        <v>18.849999999999998</v>
      </c>
      <c r="I20" s="115">
        <f t="shared" si="1"/>
        <v>111.57</v>
      </c>
      <c r="J20" s="263">
        <f>SUM(J13:J19)</f>
        <v>757.48</v>
      </c>
      <c r="K20" s="26">
        <f t="shared" si="1"/>
        <v>0.23</v>
      </c>
      <c r="L20" s="15">
        <f t="shared" si="1"/>
        <v>22.64</v>
      </c>
      <c r="M20" s="15">
        <f t="shared" si="1"/>
        <v>0</v>
      </c>
      <c r="N20" s="115">
        <f t="shared" si="1"/>
        <v>7.2</v>
      </c>
      <c r="O20" s="163">
        <f t="shared" si="1"/>
        <v>109.74000000000001</v>
      </c>
      <c r="P20" s="15">
        <f t="shared" si="1"/>
        <v>396.87</v>
      </c>
      <c r="Q20" s="15">
        <f t="shared" si="1"/>
        <v>114.36</v>
      </c>
      <c r="R20" s="49">
        <f t="shared" si="1"/>
        <v>4.0600000000000005</v>
      </c>
    </row>
    <row r="21" spans="1:18" s="19" customFormat="1" ht="39" customHeight="1" thickBot="1" x14ac:dyDescent="0.3">
      <c r="A21" s="217"/>
      <c r="B21" s="275"/>
      <c r="C21" s="261"/>
      <c r="D21" s="259" t="s">
        <v>24</v>
      </c>
      <c r="E21" s="261"/>
      <c r="F21" s="242"/>
      <c r="G21" s="241"/>
      <c r="H21" s="45"/>
      <c r="I21" s="243"/>
      <c r="J21" s="264">
        <f>J20/23.5</f>
        <v>32.233191489361701</v>
      </c>
      <c r="K21" s="241"/>
      <c r="L21" s="45"/>
      <c r="M21" s="45"/>
      <c r="N21" s="243"/>
      <c r="O21" s="244"/>
      <c r="P21" s="45"/>
      <c r="Q21" s="45"/>
      <c r="R21" s="46"/>
    </row>
    <row r="22" spans="1:18" x14ac:dyDescent="0.25">
      <c r="A22" s="2"/>
      <c r="B22" s="4"/>
      <c r="C22" s="2"/>
      <c r="D22" s="2"/>
      <c r="E22" s="2"/>
      <c r="F22" s="9"/>
      <c r="G22" s="10"/>
      <c r="H22" s="9"/>
      <c r="I22" s="2"/>
      <c r="J22" s="12"/>
      <c r="K22" s="2"/>
      <c r="L22" s="2"/>
      <c r="M22" s="2"/>
    </row>
    <row r="23" spans="1:18" ht="18.75" x14ac:dyDescent="0.25">
      <c r="C23" s="11"/>
      <c r="D23" s="27"/>
      <c r="E23" s="28"/>
      <c r="F23" s="11"/>
      <c r="G23" s="9"/>
      <c r="H23" s="11"/>
      <c r="I23" s="11"/>
    </row>
    <row r="24" spans="1:18" ht="18.75" x14ac:dyDescent="0.25">
      <c r="C24" s="11"/>
      <c r="D24" s="27"/>
      <c r="E24" s="28"/>
      <c r="F24" s="11"/>
      <c r="G24" s="11"/>
      <c r="H24" s="11"/>
      <c r="I24" s="11"/>
    </row>
    <row r="25" spans="1:18" ht="18.75" x14ac:dyDescent="0.25">
      <c r="C25" s="11"/>
      <c r="D25" s="27"/>
      <c r="E25" s="28"/>
      <c r="F25" s="11"/>
      <c r="G25" s="11"/>
      <c r="H25" s="11"/>
      <c r="I25" s="11"/>
    </row>
    <row r="26" spans="1:18" ht="18.75" x14ac:dyDescent="0.25">
      <c r="C26" s="11"/>
      <c r="D26" s="27"/>
      <c r="E26" s="28"/>
      <c r="F26" s="11"/>
      <c r="G26" s="11"/>
      <c r="H26" s="11"/>
      <c r="I26" s="11"/>
    </row>
    <row r="27" spans="1:18" ht="18.75" x14ac:dyDescent="0.25">
      <c r="C27" s="11"/>
      <c r="D27" s="27"/>
      <c r="E27" s="28"/>
      <c r="F27" s="11"/>
      <c r="G27" s="11"/>
      <c r="H27" s="11"/>
      <c r="I27" s="11"/>
    </row>
    <row r="28" spans="1:18" ht="18.75" x14ac:dyDescent="0.25">
      <c r="C28" s="11"/>
      <c r="D28" s="27"/>
      <c r="E28" s="28"/>
      <c r="F28" s="11"/>
      <c r="G28" s="11"/>
      <c r="H28" s="11"/>
      <c r="I28" s="11"/>
    </row>
    <row r="29" spans="1:18" x14ac:dyDescent="0.25">
      <c r="C29" s="11"/>
      <c r="D29" s="11"/>
      <c r="E29" s="11"/>
      <c r="F29" s="11"/>
      <c r="G29" s="11"/>
      <c r="H29" s="11"/>
      <c r="I29" s="11"/>
    </row>
    <row r="30" spans="1:18" x14ac:dyDescent="0.25">
      <c r="C30" s="11"/>
      <c r="D30" s="11"/>
      <c r="E30" s="11"/>
      <c r="F30" s="11"/>
      <c r="G30" s="11"/>
      <c r="H30" s="11"/>
      <c r="I30" s="11"/>
    </row>
    <row r="31" spans="1:18" x14ac:dyDescent="0.25">
      <c r="C31" s="11"/>
      <c r="D31" s="11"/>
      <c r="E31" s="11"/>
      <c r="F31" s="11"/>
      <c r="G31" s="11"/>
      <c r="H31" s="11"/>
      <c r="I31" s="11"/>
    </row>
    <row r="32" spans="1:18" x14ac:dyDescent="0.25">
      <c r="C32" s="11"/>
      <c r="D32" s="11"/>
      <c r="E32" s="11"/>
      <c r="F32" s="11"/>
      <c r="G32" s="11"/>
      <c r="H32" s="11"/>
      <c r="I32" s="11"/>
    </row>
    <row r="33" spans="3:9" x14ac:dyDescent="0.25">
      <c r="C33" s="11"/>
      <c r="D33" s="11"/>
      <c r="E33" s="11"/>
      <c r="F33" s="11"/>
      <c r="G33" s="11"/>
      <c r="H33" s="11"/>
      <c r="I33" s="11"/>
    </row>
    <row r="34" spans="3:9" x14ac:dyDescent="0.25">
      <c r="C34" s="11"/>
      <c r="D34" s="11"/>
      <c r="E34" s="11"/>
      <c r="F34" s="11"/>
      <c r="G34" s="11"/>
      <c r="H34" s="11"/>
      <c r="I34" s="11"/>
    </row>
    <row r="35" spans="3:9" x14ac:dyDescent="0.25">
      <c r="C35" s="11"/>
      <c r="D35" s="11"/>
      <c r="E35" s="11"/>
      <c r="F35" s="11"/>
      <c r="G35" s="11"/>
      <c r="H35" s="11"/>
      <c r="I35" s="11"/>
    </row>
  </sheetData>
  <mergeCells count="3">
    <mergeCell ref="K4:N4"/>
    <mergeCell ref="O4:R4"/>
    <mergeCell ref="G4:I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22"/>
  <sheetViews>
    <sheetView tabSelected="1" zoomScale="60" zoomScaleNormal="60" workbookViewId="0">
      <selection activeCell="D6" sqref="D6:R7"/>
    </sheetView>
  </sheetViews>
  <sheetFormatPr defaultRowHeight="15" x14ac:dyDescent="0.25"/>
  <cols>
    <col min="1" max="1" width="25" customWidth="1"/>
    <col min="2" max="3" width="15.7109375" style="5" customWidth="1"/>
    <col min="4" max="4" width="33.140625" style="104" customWidth="1"/>
    <col min="5" max="5" width="34" customWidth="1"/>
    <col min="6" max="6" width="15.42578125" customWidth="1"/>
    <col min="7" max="7" width="15.7109375" customWidth="1"/>
    <col min="9" max="9" width="11.28515625" customWidth="1"/>
    <col min="10" max="10" width="12.85546875" customWidth="1"/>
    <col min="11" max="11" width="20.7109375" customWidth="1"/>
    <col min="12" max="12" width="18.42578125" customWidth="1"/>
    <col min="16" max="16" width="9.85546875" customWidth="1"/>
  </cols>
  <sheetData>
    <row r="2" spans="1:21" ht="23.25" x14ac:dyDescent="0.35">
      <c r="A2" s="6" t="s">
        <v>107</v>
      </c>
      <c r="B2" s="7"/>
      <c r="C2" s="191"/>
      <c r="D2" s="193"/>
      <c r="E2" s="6"/>
      <c r="F2" s="8" t="s">
        <v>2</v>
      </c>
      <c r="G2" s="109">
        <v>15</v>
      </c>
      <c r="H2" s="6"/>
      <c r="K2" s="8"/>
      <c r="L2" s="7"/>
      <c r="M2" s="1"/>
      <c r="N2" s="2"/>
    </row>
    <row r="3" spans="1:21" ht="15.75" thickBot="1" x14ac:dyDescent="0.3">
      <c r="A3" s="1"/>
      <c r="B3" s="3"/>
      <c r="C3" s="192"/>
      <c r="D3" s="194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19" customFormat="1" ht="21.75" customHeight="1" thickBot="1" x14ac:dyDescent="0.3">
      <c r="A4" s="129"/>
      <c r="B4" s="420"/>
      <c r="C4" s="419" t="s">
        <v>44</v>
      </c>
      <c r="D4" s="441"/>
      <c r="E4" s="141"/>
      <c r="F4" s="419"/>
      <c r="G4" s="383"/>
      <c r="H4" s="219" t="s">
        <v>25</v>
      </c>
      <c r="I4" s="220"/>
      <c r="J4" s="221"/>
      <c r="K4" s="268" t="s">
        <v>26</v>
      </c>
      <c r="L4" s="451" t="s">
        <v>27</v>
      </c>
      <c r="M4" s="452"/>
      <c r="N4" s="452"/>
      <c r="O4" s="453"/>
      <c r="P4" s="451" t="s">
        <v>28</v>
      </c>
      <c r="Q4" s="454"/>
      <c r="R4" s="454"/>
      <c r="S4" s="455"/>
    </row>
    <row r="5" spans="1:21" s="19" customFormat="1" ht="28.5" customHeight="1" thickBot="1" x14ac:dyDescent="0.3">
      <c r="A5" s="130" t="s">
        <v>0</v>
      </c>
      <c r="B5" s="420" t="s">
        <v>45</v>
      </c>
      <c r="C5" s="426" t="s">
        <v>46</v>
      </c>
      <c r="D5" s="442" t="s">
        <v>43</v>
      </c>
      <c r="E5" s="421" t="s">
        <v>29</v>
      </c>
      <c r="F5" s="208" t="s">
        <v>42</v>
      </c>
      <c r="G5" s="427" t="s">
        <v>30</v>
      </c>
      <c r="H5" s="384" t="s">
        <v>31</v>
      </c>
      <c r="I5" s="372" t="s">
        <v>32</v>
      </c>
      <c r="J5" s="423" t="s">
        <v>33</v>
      </c>
      <c r="K5" s="417" t="s">
        <v>34</v>
      </c>
      <c r="L5" s="384" t="s">
        <v>35</v>
      </c>
      <c r="M5" s="384" t="s">
        <v>36</v>
      </c>
      <c r="N5" s="418" t="s">
        <v>37</v>
      </c>
      <c r="O5" s="417" t="s">
        <v>38</v>
      </c>
      <c r="P5" s="384" t="s">
        <v>39</v>
      </c>
      <c r="Q5" s="384" t="s">
        <v>40</v>
      </c>
      <c r="R5" s="70" t="s">
        <v>41</v>
      </c>
    </row>
    <row r="6" spans="1:21" s="19" customFormat="1" ht="28.5" customHeight="1" thickBot="1" x14ac:dyDescent="0.3">
      <c r="A6" s="422"/>
      <c r="B6" s="434">
        <v>1</v>
      </c>
      <c r="C6" s="182" t="s">
        <v>22</v>
      </c>
      <c r="D6" s="435" t="s">
        <v>109</v>
      </c>
      <c r="E6" s="212">
        <v>10</v>
      </c>
      <c r="F6" s="157"/>
      <c r="G6" s="20">
        <v>2.44</v>
      </c>
      <c r="H6" s="17">
        <v>2.36</v>
      </c>
      <c r="I6" s="17">
        <v>0</v>
      </c>
      <c r="J6" s="424">
        <v>31</v>
      </c>
      <c r="K6" s="17">
        <v>0</v>
      </c>
      <c r="L6" s="17">
        <v>0.16</v>
      </c>
      <c r="M6" s="17">
        <v>0.02</v>
      </c>
      <c r="N6" s="17">
        <v>0</v>
      </c>
      <c r="O6" s="17">
        <v>100</v>
      </c>
      <c r="P6" s="17">
        <v>54.4</v>
      </c>
      <c r="Q6" s="17">
        <v>4.7</v>
      </c>
      <c r="R6" s="183">
        <v>0.06</v>
      </c>
    </row>
    <row r="7" spans="1:21" s="19" customFormat="1" ht="26.45" customHeight="1" thickBot="1" x14ac:dyDescent="0.3">
      <c r="A7" s="131" t="s">
        <v>7</v>
      </c>
      <c r="B7" s="436">
        <v>17</v>
      </c>
      <c r="C7" s="182"/>
      <c r="D7" s="443" t="s">
        <v>108</v>
      </c>
      <c r="E7" s="95">
        <v>50</v>
      </c>
      <c r="F7" s="432"/>
      <c r="G7" s="357">
        <v>5.95</v>
      </c>
      <c r="H7" s="358">
        <v>5.05</v>
      </c>
      <c r="I7" s="401">
        <v>0.3</v>
      </c>
      <c r="J7" s="415">
        <v>70.7</v>
      </c>
      <c r="K7" s="400">
        <v>0.03</v>
      </c>
      <c r="L7" s="358">
        <v>0.82</v>
      </c>
      <c r="M7" s="358">
        <v>0.14000000000000001</v>
      </c>
      <c r="N7" s="359">
        <v>0.3</v>
      </c>
      <c r="O7" s="400">
        <v>33.81</v>
      </c>
      <c r="P7" s="358">
        <v>87.08</v>
      </c>
      <c r="Q7" s="358">
        <v>6.4</v>
      </c>
      <c r="R7" s="53">
        <v>1.1499999999999999</v>
      </c>
    </row>
    <row r="8" spans="1:21" s="37" customFormat="1" ht="32.25" customHeight="1" thickBot="1" x14ac:dyDescent="0.3">
      <c r="A8" s="100"/>
      <c r="B8" s="437">
        <v>31</v>
      </c>
      <c r="C8" s="448" t="s">
        <v>91</v>
      </c>
      <c r="D8" s="444" t="s">
        <v>84</v>
      </c>
      <c r="E8" s="433">
        <v>200</v>
      </c>
      <c r="F8" s="123"/>
      <c r="G8" s="75">
        <v>5.74</v>
      </c>
      <c r="H8" s="13">
        <v>8.7799999999999994</v>
      </c>
      <c r="I8" s="48">
        <v>8.74</v>
      </c>
      <c r="J8" s="96">
        <v>138.04</v>
      </c>
      <c r="K8" s="201">
        <v>0.04</v>
      </c>
      <c r="L8" s="13">
        <v>5.24</v>
      </c>
      <c r="M8" s="13">
        <v>5.24</v>
      </c>
      <c r="N8" s="25">
        <v>2</v>
      </c>
      <c r="O8" s="201">
        <v>1.2</v>
      </c>
      <c r="P8" s="13">
        <v>33.799999999999997</v>
      </c>
      <c r="Q8" s="13">
        <v>20.28</v>
      </c>
      <c r="R8" s="48">
        <v>1.28</v>
      </c>
    </row>
    <row r="9" spans="1:21" s="37" customFormat="1" ht="26.45" customHeight="1" thickBot="1" x14ac:dyDescent="0.3">
      <c r="A9" s="101"/>
      <c r="B9" s="436">
        <v>194</v>
      </c>
      <c r="C9" s="448" t="s">
        <v>10</v>
      </c>
      <c r="D9" s="444" t="s">
        <v>93</v>
      </c>
      <c r="E9" s="433">
        <v>90</v>
      </c>
      <c r="F9" s="123"/>
      <c r="G9" s="428">
        <v>16.559999999999999</v>
      </c>
      <c r="H9" s="89">
        <v>14.22</v>
      </c>
      <c r="I9" s="91">
        <v>11.7</v>
      </c>
      <c r="J9" s="413">
        <v>240.93</v>
      </c>
      <c r="K9" s="362">
        <v>0.04</v>
      </c>
      <c r="L9" s="89">
        <v>0.5</v>
      </c>
      <c r="M9" s="89">
        <v>0</v>
      </c>
      <c r="N9" s="90">
        <v>1.21</v>
      </c>
      <c r="O9" s="362">
        <v>17.350000000000001</v>
      </c>
      <c r="P9" s="89">
        <v>113.15</v>
      </c>
      <c r="Q9" s="89">
        <v>16.149999999999999</v>
      </c>
      <c r="R9" s="91">
        <v>0.97</v>
      </c>
      <c r="S9" s="116"/>
      <c r="T9" s="116"/>
    </row>
    <row r="10" spans="1:21" s="37" customFormat="1" ht="37.5" customHeight="1" thickBot="1" x14ac:dyDescent="0.3">
      <c r="A10" s="101"/>
      <c r="B10" s="437">
        <v>233</v>
      </c>
      <c r="C10" s="168" t="s">
        <v>76</v>
      </c>
      <c r="D10" s="445" t="s">
        <v>101</v>
      </c>
      <c r="E10" s="95">
        <v>150</v>
      </c>
      <c r="F10" s="123"/>
      <c r="G10" s="429">
        <v>3.15</v>
      </c>
      <c r="H10" s="78">
        <v>10.54</v>
      </c>
      <c r="I10" s="172">
        <v>20.86</v>
      </c>
      <c r="J10" s="361">
        <v>192</v>
      </c>
      <c r="K10" s="205">
        <v>0.13</v>
      </c>
      <c r="L10" s="78">
        <v>25.51</v>
      </c>
      <c r="M10" s="78">
        <v>0</v>
      </c>
      <c r="N10" s="79">
        <v>0.48</v>
      </c>
      <c r="O10" s="205">
        <v>28.69</v>
      </c>
      <c r="P10" s="78">
        <v>79.87</v>
      </c>
      <c r="Q10" s="78">
        <v>33.22</v>
      </c>
      <c r="R10" s="172">
        <v>1.41</v>
      </c>
      <c r="S10" s="116"/>
      <c r="T10" s="116"/>
    </row>
    <row r="11" spans="1:21" s="37" customFormat="1" ht="26.45" customHeight="1" thickBot="1" x14ac:dyDescent="0.3">
      <c r="A11" s="102"/>
      <c r="B11" s="438">
        <v>95</v>
      </c>
      <c r="C11" s="448" t="s">
        <v>19</v>
      </c>
      <c r="D11" s="425" t="s">
        <v>83</v>
      </c>
      <c r="E11" s="363">
        <v>200</v>
      </c>
      <c r="F11" s="186"/>
      <c r="G11" s="22">
        <v>0</v>
      </c>
      <c r="H11" s="23">
        <v>0</v>
      </c>
      <c r="I11" s="50">
        <v>24.4</v>
      </c>
      <c r="J11" s="231">
        <v>97.6</v>
      </c>
      <c r="K11" s="232">
        <v>0.16</v>
      </c>
      <c r="L11" s="23">
        <v>9.18</v>
      </c>
      <c r="M11" s="23">
        <v>0.16</v>
      </c>
      <c r="N11" s="24">
        <v>0.8</v>
      </c>
      <c r="O11" s="232">
        <v>0.78</v>
      </c>
      <c r="P11" s="23">
        <v>0</v>
      </c>
      <c r="Q11" s="23">
        <v>0</v>
      </c>
      <c r="R11" s="50">
        <v>0</v>
      </c>
      <c r="S11" s="116"/>
      <c r="T11" s="116"/>
    </row>
    <row r="12" spans="1:21" s="37" customFormat="1" ht="26.45" customHeight="1" thickBot="1" x14ac:dyDescent="0.3">
      <c r="A12" s="102"/>
      <c r="B12" s="439">
        <v>119</v>
      </c>
      <c r="C12" s="448" t="s">
        <v>14</v>
      </c>
      <c r="D12" s="425" t="s">
        <v>64</v>
      </c>
      <c r="E12" s="95">
        <v>30</v>
      </c>
      <c r="F12" s="186"/>
      <c r="G12" s="22">
        <v>2.13</v>
      </c>
      <c r="H12" s="23">
        <v>0.21</v>
      </c>
      <c r="I12" s="50">
        <v>13.26</v>
      </c>
      <c r="J12" s="373">
        <v>72</v>
      </c>
      <c r="K12" s="232">
        <v>0.03</v>
      </c>
      <c r="L12" s="23">
        <v>0</v>
      </c>
      <c r="M12" s="23">
        <v>0</v>
      </c>
      <c r="N12" s="24">
        <v>0.05</v>
      </c>
      <c r="O12" s="232">
        <v>11.1</v>
      </c>
      <c r="P12" s="23">
        <v>65.400000000000006</v>
      </c>
      <c r="Q12" s="23">
        <v>19.5</v>
      </c>
      <c r="R12" s="50">
        <v>0.84</v>
      </c>
    </row>
    <row r="13" spans="1:21" s="37" customFormat="1" ht="26.45" customHeight="1" thickBot="1" x14ac:dyDescent="0.3">
      <c r="A13" s="102"/>
      <c r="B13" s="436">
        <v>120</v>
      </c>
      <c r="C13" s="448" t="s">
        <v>15</v>
      </c>
      <c r="D13" s="425" t="s">
        <v>21</v>
      </c>
      <c r="E13" s="95">
        <v>20</v>
      </c>
      <c r="F13" s="186"/>
      <c r="G13" s="22">
        <v>1.1399999999999999</v>
      </c>
      <c r="H13" s="23">
        <v>0.22</v>
      </c>
      <c r="I13" s="50">
        <v>7.44</v>
      </c>
      <c r="J13" s="373">
        <v>36.26</v>
      </c>
      <c r="K13" s="232">
        <v>0.02</v>
      </c>
      <c r="L13" s="23">
        <v>0.08</v>
      </c>
      <c r="M13" s="23">
        <v>0</v>
      </c>
      <c r="N13" s="24">
        <v>0.06</v>
      </c>
      <c r="O13" s="232">
        <v>6.8</v>
      </c>
      <c r="P13" s="23">
        <v>24</v>
      </c>
      <c r="Q13" s="23">
        <v>8.1999999999999993</v>
      </c>
      <c r="R13" s="50">
        <v>0.46</v>
      </c>
    </row>
    <row r="14" spans="1:21" s="19" customFormat="1" ht="26.45" customHeight="1" thickBot="1" x14ac:dyDescent="0.3">
      <c r="A14" s="101"/>
      <c r="B14" s="437"/>
      <c r="C14" s="449"/>
      <c r="D14" s="446" t="s">
        <v>23</v>
      </c>
      <c r="E14" s="215">
        <f>E8+E9+E10+E11+E12+E13+60</f>
        <v>750</v>
      </c>
      <c r="F14" s="128"/>
      <c r="G14" s="430">
        <f t="shared" ref="G14:R14" si="0">G7+G8+G9+G10+G11+G12+G13</f>
        <v>34.67</v>
      </c>
      <c r="H14" s="36">
        <f t="shared" si="0"/>
        <v>39.019999999999996</v>
      </c>
      <c r="I14" s="64">
        <f t="shared" si="0"/>
        <v>86.7</v>
      </c>
      <c r="J14" s="416">
        <f t="shared" si="0"/>
        <v>847.53000000000009</v>
      </c>
      <c r="K14" s="165">
        <f t="shared" si="0"/>
        <v>0.45000000000000007</v>
      </c>
      <c r="L14" s="36">
        <f t="shared" si="0"/>
        <v>41.33</v>
      </c>
      <c r="M14" s="36">
        <f t="shared" si="0"/>
        <v>5.54</v>
      </c>
      <c r="N14" s="226">
        <f t="shared" si="0"/>
        <v>4.8999999999999995</v>
      </c>
      <c r="O14" s="165">
        <f t="shared" si="0"/>
        <v>99.73</v>
      </c>
      <c r="P14" s="36">
        <f t="shared" si="0"/>
        <v>403.29999999999995</v>
      </c>
      <c r="Q14" s="36">
        <f t="shared" si="0"/>
        <v>103.75</v>
      </c>
      <c r="R14" s="64">
        <f t="shared" si="0"/>
        <v>6.1099999999999994</v>
      </c>
      <c r="S14" s="37"/>
      <c r="T14" s="37"/>
    </row>
    <row r="15" spans="1:21" s="19" customFormat="1" ht="26.45" customHeight="1" thickBot="1" x14ac:dyDescent="0.3">
      <c r="A15" s="132"/>
      <c r="B15" s="440"/>
      <c r="C15" s="450"/>
      <c r="D15" s="447" t="s">
        <v>24</v>
      </c>
      <c r="E15" s="171"/>
      <c r="F15" s="126"/>
      <c r="G15" s="431"/>
      <c r="H15" s="54"/>
      <c r="I15" s="106"/>
      <c r="J15" s="414">
        <f>J14/23.5</f>
        <v>36.065106382978726</v>
      </c>
      <c r="K15" s="167"/>
      <c r="L15" s="54"/>
      <c r="M15" s="54"/>
      <c r="N15" s="118"/>
      <c r="O15" s="167"/>
      <c r="P15" s="54"/>
      <c r="Q15" s="54"/>
      <c r="R15" s="106"/>
      <c r="S15" s="116"/>
      <c r="T15" s="116"/>
    </row>
    <row r="16" spans="1:21" s="37" customFormat="1" ht="26.45" customHeight="1" x14ac:dyDescent="0.25">
      <c r="A16" s="9"/>
      <c r="B16" s="189"/>
      <c r="C16" s="190"/>
      <c r="D16" s="195"/>
      <c r="E16" s="29"/>
      <c r="F16" s="29"/>
      <c r="G16" s="175"/>
      <c r="H16" s="176"/>
      <c r="I16" s="175"/>
      <c r="J16" s="29"/>
      <c r="K16" s="177"/>
      <c r="L16" s="29"/>
      <c r="M16" s="29"/>
      <c r="N16" s="29"/>
      <c r="O16" s="178"/>
      <c r="P16" s="178"/>
      <c r="Q16" s="178"/>
      <c r="R16" s="178"/>
      <c r="S16" s="178"/>
      <c r="T16" s="116"/>
      <c r="U16" s="116"/>
    </row>
    <row r="17" spans="1:21" s="37" customFormat="1" ht="35.25" customHeight="1" x14ac:dyDescent="0.25">
      <c r="A17"/>
      <c r="B17" s="5"/>
      <c r="C17" s="5"/>
      <c r="D17" s="104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 s="116"/>
      <c r="U17" s="116"/>
    </row>
    <row r="18" spans="1:21" s="19" customFormat="1" ht="39" customHeight="1" x14ac:dyDescent="0.25">
      <c r="A18"/>
      <c r="B18" s="5"/>
      <c r="C18" s="5"/>
      <c r="D18" s="104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 s="116"/>
      <c r="U18" s="76"/>
    </row>
    <row r="19" spans="1:21" s="19" customFormat="1" ht="26.45" customHeight="1" x14ac:dyDescent="0.25">
      <c r="A19"/>
      <c r="B19" s="5"/>
      <c r="C19" s="5"/>
      <c r="D19" s="104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 s="116"/>
      <c r="U19" s="76"/>
    </row>
    <row r="20" spans="1:21" s="19" customFormat="1" ht="26.45" customHeight="1" x14ac:dyDescent="0.25">
      <c r="A20"/>
      <c r="B20" s="5"/>
      <c r="C20" s="5"/>
      <c r="D20" s="104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 s="116"/>
      <c r="U20" s="76"/>
    </row>
    <row r="21" spans="1:21" s="37" customFormat="1" ht="26.45" customHeight="1" x14ac:dyDescent="0.25">
      <c r="A21"/>
      <c r="B21" s="5"/>
      <c r="C21" s="5"/>
      <c r="D21" s="104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21" s="37" customFormat="1" ht="26.45" customHeight="1" x14ac:dyDescent="0.25">
      <c r="A22"/>
      <c r="B22" s="5"/>
      <c r="C22" s="5"/>
      <c r="D22" s="104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день</vt:lpstr>
      <vt:lpstr>2 день</vt:lpstr>
      <vt:lpstr>3 день</vt:lpstr>
      <vt:lpstr>4 день</vt:lpstr>
      <vt:lpstr>5 день</vt:lpstr>
      <vt:lpstr>15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2021-11-10T07:03:16Z</dcterms:modified>
</cp:coreProperties>
</file>